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showInkAnnotation="0" codeName="ThisWorkbook"/>
  <mc:AlternateContent xmlns:mc="http://schemas.openxmlformats.org/markup-compatibility/2006">
    <mc:Choice Requires="x15">
      <x15ac:absPath xmlns:x15ac="http://schemas.microsoft.com/office/spreadsheetml/2010/11/ac" url="C:\Users\User\Downloads\"/>
    </mc:Choice>
  </mc:AlternateContent>
  <xr:revisionPtr revIDLastSave="0" documentId="13_ncr:1_{68D4AD58-755B-4276-9B7F-4DD8F36A3DF7}" xr6:coauthVersionLast="47" xr6:coauthVersionMax="47" xr10:uidLastSave="{00000000-0000-0000-0000-000000000000}"/>
  <bookViews>
    <workbookView xWindow="-120" yWindow="-120" windowWidth="29040" windowHeight="15840" tabRatio="598" firstSheet="5" activeTab="5" xr2:uid="{00000000-000D-0000-FFFF-FFFF00000000}"/>
  </bookViews>
  <sheets>
    <sheet name="Ficha" sheetId="32" r:id="rId1"/>
    <sheet name="MIR GENERL DEL PMDyG" sheetId="46" r:id="rId2"/>
    <sheet name="Pp2 MIR DS" sheetId="56" r:id="rId3"/>
    <sheet name="Listas" sheetId="29" state="hidden" r:id="rId4"/>
    <sheet name="Base" sheetId="28" state="hidden" r:id="rId5"/>
    <sheet name="SUST INDICADOR AGENCIAS" sheetId="52" r:id="rId6"/>
    <sheet name="Hoja5" sheetId="47" r:id="rId7"/>
  </sheets>
  <externalReferences>
    <externalReference r:id="rId8"/>
    <externalReference r:id="rId9"/>
    <externalReference r:id="rId10"/>
  </externalReferences>
  <definedNames>
    <definedName name="_xlnm._FilterDatabase" localSheetId="5" hidden="1">'SUST INDICADOR AGENCIAS'!$B$24:$Z$49</definedName>
    <definedName name="Adeudos_Anteriores">Listas!$H$110</definedName>
    <definedName name="Agropecuaria_Silvicultura_Pesca_y_Caza">Listas!$H$70:$H$75</definedName>
    <definedName name="Asuntos_de_Orden_Público_y_Seguridad_Interior">Listas!$H$21:$H$24</definedName>
    <definedName name="Asuntos_Económicos_Comerciales_y_Laborales_Generales">Listas!$H$68:$H$69</definedName>
    <definedName name="Asuntos_Financieros_y_Hacendarios">Listas!$H$19:$H$20</definedName>
    <definedName name="Categoria" localSheetId="2">[1]Listas!$D$3:$D$18</definedName>
    <definedName name="Categoria">Listas!$D$3:$D$18</definedName>
    <definedName name="Ciencia_Tecnología_e_Innovación">Listas!$H$94:$H$97</definedName>
    <definedName name="Combustibles_y_Energía">Listas!$H$76:$H$81</definedName>
    <definedName name="Comunicaciones">Listas!$H$91</definedName>
    <definedName name="Coordinación_Política_de_Gobierno">Listas!$H$9:$H$17</definedName>
    <definedName name="COPIA">[2]Listas!$Y$3:$Y$10</definedName>
    <definedName name="Desarrollo_Económico">Listas!$G$17:$G$25</definedName>
    <definedName name="Desarrollo_Social">Listas!$G$10:$G$16</definedName>
    <definedName name="Dimension" localSheetId="2">[1]Listas!$U$3:$U$6</definedName>
    <definedName name="Dimension" localSheetId="5">[3]Listas!$U$3:$U$6</definedName>
    <definedName name="Dimension">Listas!$U$3:$U$6</definedName>
    <definedName name="Educación">Listas!$H$52:$H$57</definedName>
    <definedName name="Fin" localSheetId="2">[1]Listas!$F$3:$F$6</definedName>
    <definedName name="Fin">Listas!$F$3:$F$6</definedName>
    <definedName name="Frecuencia" localSheetId="2">[1]Listas!$Y$3:$Y$10</definedName>
    <definedName name="Frecuencia" localSheetId="5">[2]Listas!$Y$3:$Y$10</definedName>
    <definedName name="Frecuencia">Listas!$Y$3:$Y$10</definedName>
    <definedName name="Gobierno">Listas!$G$3:$G$9</definedName>
    <definedName name="Justicia">Listas!$H$5:$H$8</definedName>
    <definedName name="Legislación">Listas!$H$3:$H$4</definedName>
    <definedName name="México_con_Educación_de_Calidad">Listas!$J$14:$J$18</definedName>
    <definedName name="México_Con_Responsabilidad_Global">Listas!$J$30:$J$33</definedName>
    <definedName name="México_en_Paz">Listas!$J$3:$J$8</definedName>
    <definedName name="México_Incluyente">Listas!$J$9:$J$13</definedName>
    <definedName name="México_Próspero">Listas!$J$19:$J$29</definedName>
    <definedName name="Minería_Manufacturas_y_Construcción">Listas!$H$82:$H$84</definedName>
    <definedName name="Municipio" localSheetId="2">[1]Listas!$B$3:$B$127</definedName>
    <definedName name="Municipio">Listas!$B$3:$B$127</definedName>
    <definedName name="O1_Incrementar_la_sostenibilidad_del_medio_ambiente_y_la_vulnerabilidad_del_cambio_climático">Listas!$L$3:$L$12</definedName>
    <definedName name="O10_Incrementar_la_afluencia_y_la_derrama_económica_proveniente_del_turismo">Listas!$L$68:$L$72</definedName>
    <definedName name="O11_Mejorar_la_conectividad_de_Jalisco_sus_regiones_y_municipios">Listas!$L$73:$L$77</definedName>
    <definedName name="O12_Reducir_la_pobreza_y_la_desigualdad">Listas!$L$78:$L$83</definedName>
    <definedName name="O13_Proteger_los_derechos_y_ampliar_las_oportunidades_de_desarrollo_de_los_grupos_prioritarios">Listas!$L$84:$L$92</definedName>
    <definedName name="O14_Mejorar_la_salud_de_la_población">Listas!$L$93:$L$97</definedName>
    <definedName name="O15_Aumentar_el_acceso_de_la_población_a_una_vivienda_digna">Listas!$L$98:$L$103</definedName>
    <definedName name="O17_Incrementar_el_desarrollo_tecnológico_la_investigación_científica_y_la_innovación">Listas!$L$115:$L$121</definedName>
    <definedName name="O18_Garantizar_el_acceso_de_toda_la_población_a_la_cultura_y_las_diferentes_expresiones_artísticas">Listas!$L$122:$L$126</definedName>
    <definedName name="O19_Aumentar_la_práctica_del_deporte_y_actividades_físicas_de_la_población">Listas!$L$127:$L$131</definedName>
    <definedName name="O2_Impulsar_el_desarrollo_sostenible_de_las_regiones_del_estado">Listas!$L$13:$L$18</definedName>
    <definedName name="O20_Reducir_la_incidencia_delictiva_y_mejorar_la_percepción_de_seguridad">Listas!$L$132:$L$137</definedName>
    <definedName name="O21_Mejorar_la_impartición_de_justicia_con_un_sistema_eficaz_expedito_imparcial_y_transparente">Listas!$L$138:$L$144</definedName>
    <definedName name="O22_Reducir_la_impunidad_mejorando_la_imparcialidad_transparencia_y_eficiencia_en_la_procuración_de_justicia">Listas!$L$145:$L$150</definedName>
    <definedName name="O23_Garantizar_el_respeto_y_la_protección_de_los_derechos_humanos_y_eliminar_la_discriminación">Listas!$L$151:$L$153</definedName>
    <definedName name="O24_Mejorar_la_estabilidad_y_funcionalidad_del_sistema_democrático">Listas!$L$154:$L$157</definedName>
    <definedName name="O25_Mejorar_la_efectividad_de_las_instituciones_públicas_y_gubernamentales">Listas!$L$158:$L$164</definedName>
    <definedName name="O26_Mejorar_la_igualdad_entre_los_géneros_y_empoderar_a_las_mujeres">Listas!$L$165:$L$170</definedName>
    <definedName name="O27_Incrementar_la_capacidad_innovadora_en_los_sectores_social_privado_y_público">Listas!$L$171:$L$174</definedName>
    <definedName name="O3_Promover_un_desarrollo_urbano_sostenible_equitativo_y_ordenado">Listas!$L$19:$L$26</definedName>
    <definedName name="O4_Garantizar_el_suministro_del_agua_para_población_y_actividades_productivas">Listas!$L$27:$L$34</definedName>
    <definedName name="O5_Mejorar_la_calidad_seguridad_y_sostenibilidad_de_la_movilidad_urbana">Listas!$L$35:$L$39</definedName>
    <definedName name="O6_Disminuir_los_factores_de_riesgo_y_mejorar_la_atención_ante_desastres">Listas!$L$40:$L$44</definedName>
    <definedName name="O7_Incrementar_la_formalidad_del_empleo_la_seguridad_social_y_estabilidad_laboral">Listas!$L$45:$L$52</definedName>
    <definedName name="O9_Incrementar_de_forma_sostenible_la_productividad_y_rentabilidad_de_las_actividades_del_sector_primario">Listas!$L$62:$L$67</definedName>
    <definedName name="Otras_Industrias_y_Otros_Asuntos_Económicos">Listas!$H$98:$H$100</definedName>
    <definedName name="Otros">Listas!$G$26:$G$29</definedName>
    <definedName name="Otros_Asuntos_Sociales">Listas!$H$67</definedName>
    <definedName name="Otros_Servicios_Generales">Listas!$H$25:$H$29</definedName>
    <definedName name="PED">Listas!$K$3:$K$29</definedName>
    <definedName name="Periodo">Listas!$AG$3:$AG$4</definedName>
    <definedName name="PND">Listas!$I$3:$I$7</definedName>
    <definedName name="Programa" localSheetId="2">OFFSET([1]Base!$C$1,0,0,COUNTA([1]Base!$C:$C))</definedName>
    <definedName name="Programa">OFFSET(Base!$C$1,0,0,COUNTA(Base!$C:$C))</definedName>
    <definedName name="Protección_Ambiental">Listas!$H$30:$H$35</definedName>
    <definedName name="Protección_Social">Listas!$H$58:$H$66</definedName>
    <definedName name="Recreación_Cultura_y_Otras_Manifestaciones_Sociales">Listas!$H$48:$H$51</definedName>
    <definedName name="Relaciones_Exteriores">Listas!$H$18</definedName>
    <definedName name="Salud">Listas!$H$43:$H$47</definedName>
    <definedName name="Saneamiento_del_Sistema_Financiero">Listas!$H$106:$H$109</definedName>
    <definedName name="Tipo" localSheetId="2">[1]Listas!$V$3:$V$4</definedName>
    <definedName name="Tipo" localSheetId="5">[3]Listas!$V$3:$V$4</definedName>
    <definedName name="Tipo">Listas!$V$3:$V$4</definedName>
    <definedName name="Transacciones_de_la_Deuda_Financiera_y_Costo_Financiero_Deuda">Listas!$H$101:$H$102</definedName>
    <definedName name="Transferencias_Participaciones_y_Aportaciones">Listas!$H$103:$H$105</definedName>
    <definedName name="Transporte">Listas!$H$85:$H$90</definedName>
    <definedName name="Turismo">Listas!$H$92:$H$93</definedName>
    <definedName name="Unidad" localSheetId="2">OFFSET([1]Base!$E$1,0,0,COUNTA([1]Base!$E:$E))</definedName>
    <definedName name="Unidad">OFFSET(Base!$E$1,0,0,COUNTA(Base!$E:$E))</definedName>
    <definedName name="Vivienda_y_Servicios_a_la_Comunidad">Listas!$H$36:$H$42</definedName>
  </definedNames>
  <calcPr calcId="191029"/>
</workbook>
</file>

<file path=xl/calcChain.xml><?xml version="1.0" encoding="utf-8"?>
<calcChain xmlns="http://schemas.openxmlformats.org/spreadsheetml/2006/main">
  <c r="X149" i="52" l="1"/>
  <c r="X147" i="52"/>
  <c r="X145" i="52"/>
  <c r="X143" i="52"/>
  <c r="X141" i="52"/>
  <c r="X139" i="52"/>
  <c r="X137" i="52"/>
  <c r="X135" i="52"/>
  <c r="X133" i="52"/>
  <c r="X131" i="52"/>
  <c r="X129" i="52"/>
  <c r="X125" i="52"/>
  <c r="X121" i="52"/>
  <c r="X117" i="52"/>
  <c r="X113" i="52"/>
  <c r="X109" i="52"/>
  <c r="X105" i="52" l="1"/>
  <c r="X101" i="52"/>
  <c r="X97" i="52"/>
  <c r="X93" i="52"/>
  <c r="X89" i="52"/>
  <c r="X85" i="52"/>
  <c r="X81" i="52"/>
  <c r="X77" i="52"/>
  <c r="X73" i="52"/>
  <c r="X69" i="52"/>
  <c r="X61" i="52"/>
  <c r="X57" i="52"/>
  <c r="X53" i="52"/>
  <c r="X49" i="52"/>
  <c r="X45" i="52"/>
  <c r="X41" i="52"/>
  <c r="X37" i="52"/>
  <c r="X64" i="52"/>
  <c r="X65" i="52"/>
  <c r="X68" i="52"/>
  <c r="X72" i="52"/>
  <c r="X76" i="52"/>
  <c r="X80" i="52"/>
  <c r="X84" i="52"/>
  <c r="X88" i="52"/>
  <c r="X92" i="52"/>
  <c r="X96" i="52"/>
  <c r="X100" i="52"/>
  <c r="X104" i="52"/>
  <c r="X108" i="52"/>
  <c r="X112" i="52"/>
  <c r="X116" i="52"/>
  <c r="X120" i="52"/>
  <c r="X124" i="52"/>
  <c r="X128" i="52"/>
  <c r="X130" i="52"/>
  <c r="X132" i="52"/>
  <c r="X134" i="52"/>
  <c r="X148" i="52" l="1"/>
  <c r="X146" i="52"/>
  <c r="X144" i="52"/>
  <c r="X142" i="52"/>
  <c r="X140" i="52"/>
  <c r="X138" i="52"/>
  <c r="X136" i="52"/>
  <c r="X60" i="52" l="1"/>
  <c r="X56" i="52"/>
  <c r="X44" i="52" l="1"/>
  <c r="X52" i="52"/>
  <c r="X25" i="52"/>
  <c r="X48" i="52" l="1"/>
  <c r="X40" i="52"/>
  <c r="X36" i="52"/>
  <c r="X30" i="52"/>
  <c r="J21" i="52"/>
  <c r="I21" i="52"/>
  <c r="H21" i="52"/>
  <c r="E21" i="52"/>
  <c r="O32" i="52" l="1"/>
  <c r="O27" i="52" s="1"/>
  <c r="M32" i="52"/>
  <c r="M27" i="52" s="1"/>
  <c r="F20" i="32"/>
  <c r="X32" i="52" l="1"/>
  <c r="X27" i="52"/>
</calcChain>
</file>

<file path=xl/sharedStrings.xml><?xml version="1.0" encoding="utf-8"?>
<sst xmlns="http://schemas.openxmlformats.org/spreadsheetml/2006/main" count="4060" uniqueCount="1768">
  <si>
    <t>Categoría programática</t>
  </si>
  <si>
    <t>Regulación y Supervisión</t>
  </si>
  <si>
    <t>Específicos</t>
  </si>
  <si>
    <t>Proyectos de Inversión</t>
  </si>
  <si>
    <t>Apoyo a la Función Pública y al Mejoramiento de la Gestión</t>
  </si>
  <si>
    <t>Operaciones Ajenas</t>
  </si>
  <si>
    <t>Desastres Naturales</t>
  </si>
  <si>
    <t>Aportaciones a la Seguiridad Social</t>
  </si>
  <si>
    <t>Comunicaciones</t>
  </si>
  <si>
    <t>Turismo</t>
  </si>
  <si>
    <t>1.1.1 Legislación</t>
  </si>
  <si>
    <t>1.1.2 Fiscalización</t>
  </si>
  <si>
    <t>1.2.1 Impartición de Justicia</t>
  </si>
  <si>
    <t>1.2.2 Procuración de Justicia</t>
  </si>
  <si>
    <t>1.2.3 Reclusión y Readaptación Social</t>
  </si>
  <si>
    <t>1.2.4 Derechos Humanos</t>
  </si>
  <si>
    <t>1.3.1 Presidencia / Gubernatura</t>
  </si>
  <si>
    <t>1.3.2 Política Interior</t>
  </si>
  <si>
    <t>1.3.3 Preservación y Cuidado del Patrimonio Público</t>
  </si>
  <si>
    <t>1.3.4 Función Pública</t>
  </si>
  <si>
    <t>1.3.5 Asuntos Jurídicos</t>
  </si>
  <si>
    <t>1.3.6 Organización de Procesos Electorales</t>
  </si>
  <si>
    <t>1.3.7 Población</t>
  </si>
  <si>
    <t>1.3.8 Territorio</t>
  </si>
  <si>
    <t>1.4.1 Relaciones Exteriores</t>
  </si>
  <si>
    <t>1.5.1 Asuntos Financieros</t>
  </si>
  <si>
    <t>1.5.2 Asuntos Hacendarios</t>
  </si>
  <si>
    <t>1.7.1 Policía</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</si>
  <si>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</si>
  <si>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</si>
  <si>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</si>
  <si>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</si>
  <si>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</si>
  <si>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</si>
  <si>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</si>
  <si>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1.8.5 Otros</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</si>
  <si>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</si>
  <si>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</si>
  <si>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</si>
  <si>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</si>
  <si>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</si>
  <si>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</si>
  <si>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2.2.1 Urbanización</t>
  </si>
  <si>
    <t>2.2.2 Desarrollo Comunitario</t>
  </si>
  <si>
    <t>2.2.3 Abastecimiento de Agua</t>
  </si>
  <si>
    <t>2.2.4 Alumbrado Público</t>
  </si>
  <si>
    <t>2.2.5 Vivienda</t>
  </si>
  <si>
    <t>2.2.6 Servicios Comunales</t>
  </si>
  <si>
    <t>2.2.7 Desarrollo Regional</t>
  </si>
  <si>
    <t>2.3.1 Prestación de Servicios de Salud a la Comunidad</t>
  </si>
  <si>
    <t>2.3.2 Prestación de Servicios de Salud a la Persona</t>
  </si>
  <si>
    <t>2.3.3 Generación de Recursos para la Salud</t>
  </si>
  <si>
    <t>2.3.4 Rectoría del Sistema de Salud</t>
  </si>
  <si>
    <t>2.3.5 Protección Social en Salud</t>
  </si>
  <si>
    <t>2.4.1 Deporte y Recreación</t>
  </si>
  <si>
    <t>2.4.2 Cultura</t>
  </si>
  <si>
    <t>2.4.3 Radio, Televisión y Editoriales</t>
  </si>
  <si>
    <t>2.4.4 Asuntos Religiosos y Otras Manifestaciones Sociales</t>
  </si>
  <si>
    <t>2.5.1 Educación Básica</t>
  </si>
  <si>
    <t>2.5.2 Educación Media Superior</t>
  </si>
  <si>
    <t>2.5.3 Educación Superior</t>
  </si>
  <si>
    <t>2.5.4 Posgrado</t>
  </si>
  <si>
    <t>2.5.5 Educación para Adultos</t>
  </si>
  <si>
    <t>2.5.6 Otros Servicios Educativos y Actividades Inherentes</t>
  </si>
  <si>
    <t>2.6.1 Enfermedad e Incapacidad</t>
  </si>
  <si>
    <t>2.6.2 Edad Avanzada</t>
  </si>
  <si>
    <t>2.6.3 Familia e Hijos</t>
  </si>
  <si>
    <t>2.6.4 Desempleo</t>
  </si>
  <si>
    <t>2.6.5 Alimentación y Nutrición</t>
  </si>
  <si>
    <t>2.6.6 Apoyo Social para la Vivienda</t>
  </si>
  <si>
    <t>2.6.7 Indígenas</t>
  </si>
  <si>
    <t>2.6.8 Otros Grupos Vulnerables</t>
  </si>
  <si>
    <t>2.6.9 Otros de Seguridad Social y Asistencia Social</t>
  </si>
  <si>
    <t>2.7.1 Otros Asuntos Sociales</t>
  </si>
  <si>
    <t>3.1.1 Asuntos Económicos y Comerciales en General</t>
  </si>
  <si>
    <t>3.1.2 Asuntos Laborales Generales</t>
  </si>
  <si>
    <t>3.2.1 Agropecuaria</t>
  </si>
  <si>
    <t>3.2.2 Silvicultura</t>
  </si>
  <si>
    <t>3.2.3 Acuacultura, Pesca y Caza</t>
  </si>
  <si>
    <t>3.2.4 Agroindustrial</t>
  </si>
  <si>
    <t>3.2.5 Hidroagrícola</t>
  </si>
  <si>
    <t>3.2.6 Apoyo Financiero a la Banca y Seguro Agropecuario</t>
  </si>
  <si>
    <t>3.3.1 Carbón y Otros Combustibles Minerales Sólidos</t>
  </si>
  <si>
    <t>3.3.2 Petróleo y Gas Natural (Hidrocarburos)</t>
  </si>
  <si>
    <t>3.3.3 Combustibles Nucleares</t>
  </si>
  <si>
    <t>3.3.4 Otros Combustibles</t>
  </si>
  <si>
    <t>3.3.5 Electricidad</t>
  </si>
  <si>
    <t>3.3.6 Energía no Eléctrica</t>
  </si>
  <si>
    <t>3.4.1 Extracción de Recursos Minerales excepto los Combustibles Minerales</t>
  </si>
  <si>
    <t>3.4.2 Manufacturas</t>
  </si>
  <si>
    <t>3.4.3 Construcción</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</si>
  <si>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</si>
  <si>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</si>
  <si>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</si>
  <si>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</si>
  <si>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</si>
  <si>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</si>
  <si>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3.6.1 Comunicaciones</t>
  </si>
  <si>
    <t>3.7.1 Turismo</t>
  </si>
  <si>
    <t>3.7.2 Hoteles y Restaurantes</t>
  </si>
  <si>
    <t>3.8.1 Investigación Científica</t>
  </si>
  <si>
    <t>3.8.2 Desarrollo Tecnológico</t>
  </si>
  <si>
    <t>3.8.3 Servicios Científicos y Tecnológicos</t>
  </si>
  <si>
    <t>3.8.4 Innovación</t>
  </si>
  <si>
    <t>3.9.1 Comercio, Distribución, Almacenamiento y Depósito</t>
  </si>
  <si>
    <t>3.9.2 Otras Industrias</t>
  </si>
  <si>
    <t>3.9.3 Otros Asuntos Económicos</t>
  </si>
  <si>
    <t>4.1.1 Deuda Pública Interna</t>
  </si>
  <si>
    <t>4.1.2 Deuda Pública Externa</t>
  </si>
  <si>
    <t>4.2.1 Transferencias entre Diferentes Niveles y Ordenes de Gobierno</t>
  </si>
  <si>
    <t>4.2.2 Participaciones entre Diferentes Niveles y Ordenes de Gobierno</t>
  </si>
  <si>
    <t>4.2.3 Aportaciones entre Diferentes Niveles y Ordenes de Gobierno</t>
  </si>
  <si>
    <t>4.3.1 Saneamiento del Sistema Financiero</t>
  </si>
  <si>
    <t>4.3.2 Apoyos IPAB</t>
  </si>
  <si>
    <t>4.3.3 Banca de Desarrollo</t>
  </si>
  <si>
    <t>4.3.4 Apoyo a los programas de reestructura en unidades de inversión (UDIS)</t>
  </si>
  <si>
    <t>4.4.1 Adeudos de Ejercicios Fiscales Anteriores</t>
  </si>
  <si>
    <t>Justicia</t>
  </si>
  <si>
    <t>Asuntos_Financieros_y_Hacendarios</t>
  </si>
  <si>
    <t>Asuntos_de_Orden_Público_y_Seguridad_Interior</t>
  </si>
  <si>
    <t>Protección_Ambiental</t>
  </si>
  <si>
    <t>Vivienda_y_Servicios_a_la_Comunidad</t>
  </si>
  <si>
    <t>Salud</t>
  </si>
  <si>
    <t>Educación</t>
  </si>
  <si>
    <t>Protección_Social</t>
  </si>
  <si>
    <t>Otros_Asuntos_Sociales</t>
  </si>
  <si>
    <t>Combustibles_y_Energía</t>
  </si>
  <si>
    <t>Transporte</t>
  </si>
  <si>
    <t>Saneamiento_del_Sistema_Financiero</t>
  </si>
  <si>
    <t>Adeudos_Anteriores</t>
  </si>
  <si>
    <t>Otros_Servicios_Generales</t>
  </si>
  <si>
    <t>1.3.9 Otros Asuntos de Orden Público y Seguridad Interior</t>
  </si>
  <si>
    <t>Recreación_Cultura_y_Otras_Manifestaciones_Sociales</t>
  </si>
  <si>
    <t>Agropecuaria_Silvicultura_Pesca_y_Caza</t>
  </si>
  <si>
    <t>Ciencia_Tecnología_e_Innovación</t>
  </si>
  <si>
    <t>Transferencias_Participaciones_y_Aportaciones</t>
  </si>
  <si>
    <t>Otras_Industrias_y_Otros_Asuntos_Económicos</t>
  </si>
  <si>
    <t>Fin</t>
  </si>
  <si>
    <t>Propósito</t>
  </si>
  <si>
    <t>Componente 1</t>
  </si>
  <si>
    <t>Definición</t>
  </si>
  <si>
    <t>Dimensión</t>
  </si>
  <si>
    <t>Tipo</t>
  </si>
  <si>
    <t>Variables</t>
  </si>
  <si>
    <t>Método de cálculo</t>
  </si>
  <si>
    <t>Frecuencia de medición</t>
  </si>
  <si>
    <t>Unidad de medida</t>
  </si>
  <si>
    <t>Metas</t>
  </si>
  <si>
    <t>Medios de verificación</t>
  </si>
  <si>
    <t>Supuestos</t>
  </si>
  <si>
    <t>I N D I C A D O R E S</t>
  </si>
  <si>
    <t>Plan Nacional de Desarrollo</t>
  </si>
  <si>
    <t>Plan Estatal de Desarrollo</t>
  </si>
  <si>
    <t>Plan Municipal de Desarrollo</t>
  </si>
  <si>
    <t>Eficacia</t>
  </si>
  <si>
    <t>Estratégico</t>
  </si>
  <si>
    <t>Anual</t>
  </si>
  <si>
    <t>Gestión</t>
  </si>
  <si>
    <t>Semestral</t>
  </si>
  <si>
    <t>Mensual</t>
  </si>
  <si>
    <t>Economía</t>
  </si>
  <si>
    <t>Calidad</t>
  </si>
  <si>
    <t>Bimestral</t>
  </si>
  <si>
    <t>Trimestral</t>
  </si>
  <si>
    <t>Bianual</t>
  </si>
  <si>
    <t>Denominación del Programa</t>
  </si>
  <si>
    <t>Unidad Responsable</t>
  </si>
  <si>
    <t>Finalidad</t>
  </si>
  <si>
    <t>Función</t>
  </si>
  <si>
    <t>Sub-función</t>
  </si>
  <si>
    <t>Alineación con objetivos superiores del PND</t>
  </si>
  <si>
    <t>Alineación con objetivos secundarios del PND</t>
  </si>
  <si>
    <t>Alineación con objetivos superiores del PED</t>
  </si>
  <si>
    <t>Alineación con objetivos secundarios del PED</t>
  </si>
  <si>
    <t>Alineación con objetivos superiores del PMD</t>
  </si>
  <si>
    <t>Alineación con objetivos secundarios del PMD</t>
  </si>
  <si>
    <t>Nivel MIR</t>
  </si>
  <si>
    <t>Código del nivel MIR</t>
  </si>
  <si>
    <t>Resumen Narrativo (objetivos)</t>
  </si>
  <si>
    <t>Nombre</t>
  </si>
  <si>
    <t>Método de Cálculo</t>
  </si>
  <si>
    <t>Frecuencia de Medición</t>
  </si>
  <si>
    <t>Unidad de Medida</t>
  </si>
  <si>
    <t>Valores Programados</t>
  </si>
  <si>
    <t>Medios de Verificación</t>
  </si>
  <si>
    <t>Capítulo 1000</t>
  </si>
  <si>
    <t>Capítulo 2000</t>
  </si>
  <si>
    <t>Capítulo 3000</t>
  </si>
  <si>
    <t>Capítulo 4000</t>
  </si>
  <si>
    <t>Capítulo 5000</t>
  </si>
  <si>
    <t>Capítulo 6000</t>
  </si>
  <si>
    <t>Capítulo 7000</t>
  </si>
  <si>
    <t>Capítulo 8000</t>
  </si>
  <si>
    <t>Capítulo 9000</t>
  </si>
  <si>
    <t>ID</t>
  </si>
  <si>
    <t>Ente auditable</t>
  </si>
  <si>
    <t>Municipio</t>
  </si>
  <si>
    <t>Unidad responsable</t>
  </si>
  <si>
    <t>Alineación con objetivos superior del PMD</t>
  </si>
  <si>
    <t>Alineación con objetivos secundario del PMD</t>
  </si>
  <si>
    <t>Resumen del nivel MIR</t>
  </si>
  <si>
    <t>Cantidad de Gasto</t>
  </si>
  <si>
    <t>Acatic</t>
  </si>
  <si>
    <t>Subsidios sujetos a reglas de operación</t>
  </si>
  <si>
    <t>México_en_Paz</t>
  </si>
  <si>
    <t>1.1. Promover y fortalecer la gobernabilidad democrática</t>
  </si>
  <si>
    <t>O1_Incrementar_la_sostenibilidad_del_medio_ambiente_y_la_vulnerabilidad_del_cambio_climático</t>
  </si>
  <si>
    <t>O1E1 Detener y revertir la degradación del medio ambiente</t>
  </si>
  <si>
    <t>F</t>
  </si>
  <si>
    <t>Acatlán de Juárez</t>
  </si>
  <si>
    <t>Otros subsidios</t>
  </si>
  <si>
    <t>Desarrollo_Social</t>
  </si>
  <si>
    <t>México_Incluyente</t>
  </si>
  <si>
    <t>1.2. Garantizar la seguridad nacional</t>
  </si>
  <si>
    <t>O2_Impulsar_el_desarrollo_sostenible_de_las_regiones_del_estado</t>
  </si>
  <si>
    <t>O1E2 Efectuar una ordenación y manejo sostenible de los bosques</t>
  </si>
  <si>
    <t>P</t>
  </si>
  <si>
    <t>Eficiencia</t>
  </si>
  <si>
    <t>Ahualulco de Mercado</t>
  </si>
  <si>
    <t>Prestación de servicios públicos</t>
  </si>
  <si>
    <t>México_con_Educación_de_Calidad</t>
  </si>
  <si>
    <t>1.3. Mejorar las condiciones de seguridad pública</t>
  </si>
  <si>
    <t>O3_Promover_un_desarrollo_urbano_sostenible_equitativo_y_ordenado</t>
  </si>
  <si>
    <t>O1E3 Frenar la pérdida de diversidad biológica</t>
  </si>
  <si>
    <t>Componentes</t>
  </si>
  <si>
    <t>C1</t>
  </si>
  <si>
    <t>Amacueca</t>
  </si>
  <si>
    <t>Provisión de bienes públicos</t>
  </si>
  <si>
    <t>Relaciones_Exteriores</t>
  </si>
  <si>
    <t>México_Próspero</t>
  </si>
  <si>
    <t>1.4. Garantizar un sistema de Justicia Penal eficaz, expedito, imparcial y transparente</t>
  </si>
  <si>
    <t>O4_Garantizar_el_suministro_del_agua_para_población_y_actividades_productivas</t>
  </si>
  <si>
    <t>O1E4 Incrementar el manejo sustentable de los residuos</t>
  </si>
  <si>
    <t>Actividades</t>
  </si>
  <si>
    <t>C2</t>
  </si>
  <si>
    <t>Amatitán</t>
  </si>
  <si>
    <t>Planeación, Seguimiento y Evaluación de políticas Públicas</t>
  </si>
  <si>
    <t>México_Con_Responsabilidad_Global</t>
  </si>
  <si>
    <t>1.5. Garantizar el respeto y protección de los derechos humanos y la erradicación de la discriminación</t>
  </si>
  <si>
    <t>O5_Mejorar_la_calidad_seguridad_y_sostenibilidad_de_la_movilidad_urbana</t>
  </si>
  <si>
    <t>O1E5 Incrementar la producción y uso de fuentes de energía limpias</t>
  </si>
  <si>
    <t>C3</t>
  </si>
  <si>
    <t>Ameca</t>
  </si>
  <si>
    <t>Promoción y fomento</t>
  </si>
  <si>
    <t>1.6. Salvaguardar a la población, a sus bienes y a su entorno ante un desastre de origen natural o humano</t>
  </si>
  <si>
    <t>O6_Disminuir_los_factores_de_riesgo_y_mejorar_la_atención_ante_desastres</t>
  </si>
  <si>
    <t>O1E6 Mitigar las emisiones de gases de efecto invernadero</t>
  </si>
  <si>
    <t>C1A1</t>
  </si>
  <si>
    <t>San Juanito de Escobedo</t>
  </si>
  <si>
    <t>2.1. Garantizar el ejercicio efectivo de los derechos sociales para toda la población</t>
  </si>
  <si>
    <t>O7_Incrementar_la_formalidad_del_empleo_la_seguridad_social_y_estabilidad_laboral</t>
  </si>
  <si>
    <t>O1E7 Ordenar y proteger de manera sostenible los ecosistemas lacustres y costeros</t>
  </si>
  <si>
    <t>C1A2</t>
  </si>
  <si>
    <t>Bienal</t>
  </si>
  <si>
    <t>Arandas</t>
  </si>
  <si>
    <t>2.2. Transitar hacia una sociedad equitativa e incluyente</t>
  </si>
  <si>
    <t>O8_Mejorar_la_competitividad_y_el_crecimiento_inclusivo_y_sostenible_de_los_sectores_económicos</t>
  </si>
  <si>
    <t>O1E8 Reducir la contaminación de acuíferos y aguas superficiales</t>
  </si>
  <si>
    <t>C1A3</t>
  </si>
  <si>
    <t>Periodo</t>
  </si>
  <si>
    <t>El Arenal</t>
  </si>
  <si>
    <t>2.3. Asegurar el acceso a los servicios de salud</t>
  </si>
  <si>
    <t>O9_Incrementar_de_forma_sostenible_la_productividad_y_rentabilidad_de_las_actividades_del_sector_primario</t>
  </si>
  <si>
    <t>O1E9 Reducir la vulnerabilidad y aumentar la resiliencia de la sociedad, las cuencas hidrológicas y los ecosistemas naturales, urbanos y agropecuarios frente a los efectos adversos del cambio climático</t>
  </si>
  <si>
    <t>C1A4</t>
  </si>
  <si>
    <t>Atemajac de Brizuela</t>
  </si>
  <si>
    <t>Apoyo al Proceso Presupuestario y para Mejorar la Eficiencia Institucional</t>
  </si>
  <si>
    <t>2.4. Ampliar el acceso a la seguridad social</t>
  </si>
  <si>
    <t>O10_Incrementar_la_afluencia_y_la_derrama_económica_proveniente_del_turismo</t>
  </si>
  <si>
    <t>O1E10 Revertir el deterioro de la calidad del aire</t>
  </si>
  <si>
    <t>C2A1</t>
  </si>
  <si>
    <t>Atengo</t>
  </si>
  <si>
    <t>2.5. Proveer un entorno adecuado para el desarrollo de una vida digna</t>
  </si>
  <si>
    <t>O11_Mejorar_la_conectividad_de_Jalisco_sus_regiones_y_municipios</t>
  </si>
  <si>
    <t>O2E1 Actualizar los ordenamientos ecológicos territoriales y su aplicación efectiva</t>
  </si>
  <si>
    <t>C2A2</t>
  </si>
  <si>
    <t>Atenguillo</t>
  </si>
  <si>
    <t>3.1. Desarrollar el potencial humano de los mexicanos con educación de calidad</t>
  </si>
  <si>
    <t>O12_Reducir_la_pobreza_y_la_desigualdad</t>
  </si>
  <si>
    <t>O2E2 Desarrollar el potencial humano de las regiones con acceso a una educación de calidad</t>
  </si>
  <si>
    <t>C2A3</t>
  </si>
  <si>
    <t>Atotonilco el Alto</t>
  </si>
  <si>
    <t>Obligaciones de Cumplimiento de Resolución Jurisdiccional</t>
  </si>
  <si>
    <t>3.2. Garantizar la inclusión y la equidad en el Sistema Educativo</t>
  </si>
  <si>
    <t>O13_Proteger_los_derechos_y_ampliar_las_oportunidades_de_desarrollo_de_los_grupos_prioritarios</t>
  </si>
  <si>
    <t>O2E3 Generar oportunidades de empleos dignos aprovechando de forma sustentable las potencialidades regionales</t>
  </si>
  <si>
    <t>C2A4</t>
  </si>
  <si>
    <t>Atoyac</t>
  </si>
  <si>
    <t>3.3. Ampliar el acceso a la cultura como un medio para la formación integral
 de los ciudadanos</t>
  </si>
  <si>
    <t>O14_Mejorar_la_salud_de_la_población</t>
  </si>
  <si>
    <t>O2E4 Incrementar y mejorar la infraestructura productiva  y social</t>
  </si>
  <si>
    <t>C3A1</t>
  </si>
  <si>
    <t>Autlán de Navarro</t>
  </si>
  <si>
    <t>Pensiones y Jubilaciones.</t>
  </si>
  <si>
    <t>Asuntos_Económicos_Comerciales_y_Laborales_Generales</t>
  </si>
  <si>
    <t>3.4. Promover el deporte de manera incluyente para fomentar una cultura
 de salud</t>
  </si>
  <si>
    <t>O15_Aumentar_el_acceso_de_la_población_a_una_vivienda_digna</t>
  </si>
  <si>
    <t>O2E5 Mejorar la capacidad de gestión de los funcionarios y autoridades municipales</t>
  </si>
  <si>
    <t>C3A2</t>
  </si>
  <si>
    <t>Ayotlán</t>
  </si>
  <si>
    <t>3.5.Hacer del desarrollo científico, tecnológico y la innovación pilares para el progreso económico y social sostenible</t>
  </si>
  <si>
    <t>O16_Incrementar_el_acceso_la_equidad_y_la_calidad_de_la_educación</t>
  </si>
  <si>
    <t>O2E6 Reducir la pobreza y la desigualdad</t>
  </si>
  <si>
    <t>C3A3</t>
  </si>
  <si>
    <t>Ayutla</t>
  </si>
  <si>
    <t>4.1. Mantener la estabilidad macroeconómica del país</t>
  </si>
  <si>
    <t>O17_Incrementar_el_desarrollo_tecnológico_la_investigación_científica_y_la_innovación</t>
  </si>
  <si>
    <t>O3E1 Conservar los suelos, incrementar las áreas verdes y las reservas territoriales</t>
  </si>
  <si>
    <t>C4A4</t>
  </si>
  <si>
    <t>La Barca</t>
  </si>
  <si>
    <t>Minería_Manufacturas_y_Construcción</t>
  </si>
  <si>
    <t>4.2. Democratizar el acceso al financiamiento de proyectos con potencial de crecimiento</t>
  </si>
  <si>
    <t>O18_Garantizar_el_acceso_de_toda_la_población_a_la_cultura_y_las_diferentes_expresiones_artísticas</t>
  </si>
  <si>
    <t>O3E2 Impulsar un desarrollo urbano orientado al transporte sustentable</t>
  </si>
  <si>
    <t>Bolaños</t>
  </si>
  <si>
    <t>4.3. Promover el empleo de calidad</t>
  </si>
  <si>
    <t>O19_Aumentar_la_práctica_del_deporte_y_actividades_físicas_de_la_población</t>
  </si>
  <si>
    <t>O3E3 Incrementar y mejorar los servicios y espacios públicos</t>
  </si>
  <si>
    <t>Cabo Corrientes</t>
  </si>
  <si>
    <t>4.4. Impulsar y orientar un crecimiento verde incluyente y facilitador que preserve nuestro atrimonio natural al mismo tiempo que genere riqueza, competitividad y empleo</t>
  </si>
  <si>
    <t>O20_Reducir_la_incidencia_delictiva_y_mejorar_la_percepción_de_seguridad</t>
  </si>
  <si>
    <t>O3E4 Mejorar la conectividad y articulación de las principales ciudades con una perspectiva regional e interestatal</t>
  </si>
  <si>
    <t>Casimiro Castillo</t>
  </si>
  <si>
    <t>4.5. Democratizar el acceso a servicios de telecomunicaciones</t>
  </si>
  <si>
    <t>O21_Mejorar_la_impartición_de_justicia_con_un_sistema_eficaz_expedito_imparcial_y_transparente</t>
  </si>
  <si>
    <t>O3E5 Ordenar el crecimiento de las áreas urbanas y asegurar el cumplimiento de la normatividad inherente</t>
  </si>
  <si>
    <t>Cihuatlán</t>
  </si>
  <si>
    <t>4.6. Abastecer de energía al país con precios competitivos, calidad y eficiencia a lo largo de la cadena productiva</t>
  </si>
  <si>
    <t>O22_Reducir_la_impunidad_mejorando_la_imparcialidad_transparencia_y_eficiencia_en_la_procuración_de_justicia</t>
  </si>
  <si>
    <t>O3E6 Promover un crecimiento urbano equitativo mediante la oferta de suelo accesible y de calidad a los sectores de menores ingresos</t>
  </si>
  <si>
    <t>Zapotlán el Grande</t>
  </si>
  <si>
    <t>4.7. Garantizar reglas claras que incentiven el desarrollo de un mercado interno competitivo</t>
  </si>
  <si>
    <t>O23_Garantizar_el_respeto_y_la_protección_de_los_derechos_humanos_y_eliminar_la_discriminación</t>
  </si>
  <si>
    <t>O3E7 Reducir la contaminación del agua y aire, así como la visual y auditiva</t>
  </si>
  <si>
    <t>Cocula</t>
  </si>
  <si>
    <t>Transacciones_de_la_Deuda_Financiera_y_Costo_Financiero_Deuda</t>
  </si>
  <si>
    <t>4.8. Desarrollar los sectores estratégicos del país</t>
  </si>
  <si>
    <t>O24_Mejorar_la_estabilidad_y_funcionalidad_del_sistema_democrático</t>
  </si>
  <si>
    <t>O3E8 Reducir la fragmentación territorial y política en las áreas metropolitanas mediante la aplicación de un modelo de gobernanza metropolitana</t>
  </si>
  <si>
    <t>Colotlán</t>
  </si>
  <si>
    <t>4.9. Contar con una infraestructura de transporte que se refleje en menores costos para realizar la actividad económica</t>
  </si>
  <si>
    <t>O25_Mejorar_la_efectividad_de_las_instituciones_públicas_y_gubernamentales</t>
  </si>
  <si>
    <t>O4E1 Fortalecer el desarrollo y la capacidad técnica y financiera de los organismos operadores del agua</t>
  </si>
  <si>
    <t>Concepción de Buenos Aires</t>
  </si>
  <si>
    <t>4.10. Construir un sector agropecuario y pesquero productivo que garantice la seguridad alimentaria del país</t>
  </si>
  <si>
    <t>O26_Mejorar_la_igualdad_entre_los_géneros_y_empoderar_a_las_mujeres</t>
  </si>
  <si>
    <t>O4E2 Incrementar los niveles de tratamiento de aguas residuales y su reutilización</t>
  </si>
  <si>
    <t>Cuautitlán de García Barragán</t>
  </si>
  <si>
    <t>4.11. Aprovechar el potencial turístico de México para generar una mayor derrama económica en el país</t>
  </si>
  <si>
    <t>O27_Incrementar_la_capacidad_innovadora_en_los_sectores_social_privado_y_público</t>
  </si>
  <si>
    <t>O4E3 Incrementar y diversificar las fuentes de abastecimiento y captación de agua</t>
  </si>
  <si>
    <t>Cuautla</t>
  </si>
  <si>
    <t>5.1. Ampliar y fortalecer la presencia de México en el mundo</t>
  </si>
  <si>
    <t>O4E4 Mejorar la potabilización de las aguas para el consumo humano</t>
  </si>
  <si>
    <t>Cuquío</t>
  </si>
  <si>
    <t>5.2. Promover el valor de México en el mundo mediante la difusión económica, turística y cultural</t>
  </si>
  <si>
    <t>O4E5 Modernizar y ampliar la infraestructura hidroagrícola</t>
  </si>
  <si>
    <t>Chapala</t>
  </si>
  <si>
    <t>5.3. Reafirmar el compromiso del país con el libre comercio, la movilidad de capitales y la integración productiva</t>
  </si>
  <si>
    <t>O4E6 Ordenar el uso y aprovechamiento del agua en cuencas y acuíferos</t>
  </si>
  <si>
    <t>Chimaltitán</t>
  </si>
  <si>
    <t>5.4. Velar por los intereses de los mexicanos en el extranjero y proteger los derechos de los extranjeros en el territorio nacional</t>
  </si>
  <si>
    <t>O4E7 Proteger y recuperar los bosques, humedales y ríos</t>
  </si>
  <si>
    <t>Chiquilistlán</t>
  </si>
  <si>
    <t>O4E8 Reducir el desperdicio del agua y racionalizar su uso</t>
  </si>
  <si>
    <t>Degollado</t>
  </si>
  <si>
    <t>O5E1 Ampliar y articular la red de transporte público masivo incentivando la multimodalidad</t>
  </si>
  <si>
    <t>Ejutla</t>
  </si>
  <si>
    <t>O5E2 Incrementar el uso de medios alternativos de traslado, desincentivando el uso del automóvil</t>
  </si>
  <si>
    <t>Encarnación de Díaz</t>
  </si>
  <si>
    <t>O5E3 Mejorar la infraestructura y equipamiento para la movilidad motorizada y no motorizada</t>
  </si>
  <si>
    <t>Etzatlán</t>
  </si>
  <si>
    <t>O5E4 Mejorar la seguridad y la cultura vial</t>
  </si>
  <si>
    <t>El Grullo</t>
  </si>
  <si>
    <t>O5E5 Modernizar los sistemas de transporte público en las ciudades</t>
  </si>
  <si>
    <t>Guachinango</t>
  </si>
  <si>
    <t>O6E1 Incrementar la capacitación y profesionalización del personal de protección civil</t>
  </si>
  <si>
    <t>Guadalajara</t>
  </si>
  <si>
    <t>O6E2 Incrementar la cultura de protección civil en la sociedad, el gobierno y la empresa</t>
  </si>
  <si>
    <t>Hostotipaquillo</t>
  </si>
  <si>
    <t>O6E3 Mejorar los procedimientos para disminuir los riesgos y la atención de emergencias</t>
  </si>
  <si>
    <t>Huejúcar</t>
  </si>
  <si>
    <t>O6E4 Mejorar los sistemas de información de los riesgos a los que está expuesta la población y su entorno</t>
  </si>
  <si>
    <t>Huejuquilla el Alto</t>
  </si>
  <si>
    <t>O6E5 Mejorar y establecer sistemas de alerta temprana multirriesgos</t>
  </si>
  <si>
    <t>La Huerta</t>
  </si>
  <si>
    <t>O7E1 Aumentar la disponibilidad de capital humano mejor calificado adecuado a la demanda del mercado laboral</t>
  </si>
  <si>
    <t>Ixtlahuacán de los Membrillos</t>
  </si>
  <si>
    <t>O7E2 Erradicar el trabajo infantil</t>
  </si>
  <si>
    <t>Ixtlahuacán del Río</t>
  </si>
  <si>
    <t>O7E3 Incrementar la certificación de competencias laborales y profesionales</t>
  </si>
  <si>
    <t>Jalostotitlán</t>
  </si>
  <si>
    <t>O7E4 Incrementar la cultura empresarial de la responsabilidad social</t>
  </si>
  <si>
    <t>Jamay</t>
  </si>
  <si>
    <t>O7E5 Incrementar la productividad con beneficios compartidos, la empleabilidad y la capacitación en el trabajo</t>
  </si>
  <si>
    <t>Jesús María</t>
  </si>
  <si>
    <t>O7E6 Mejorar la protección de los derechos del trabajador</t>
  </si>
  <si>
    <t>Jilotlán de los Dolores</t>
  </si>
  <si>
    <t>O7E7 Mejorar la remuneración y las condiciones laborales de la población ocupada</t>
  </si>
  <si>
    <t>Jocotepec</t>
  </si>
  <si>
    <t>O7E8 Propiciar el equilibrio entre empleadores y trabajadores para preservar la paz laboral</t>
  </si>
  <si>
    <t>Juanacatlán</t>
  </si>
  <si>
    <t>O8E1 Aumentar las exportaciones de las unidades productivas</t>
  </si>
  <si>
    <t>Juchitlán</t>
  </si>
  <si>
    <t>O8E2 Aumentar los niveles de innovación tecnológica, empresarial y social</t>
  </si>
  <si>
    <t>Lagos de Moreno</t>
  </si>
  <si>
    <t>O8E3 Estimular el espíritu empresarial y el desarrollo de emprendedores</t>
  </si>
  <si>
    <t>El Limón</t>
  </si>
  <si>
    <t>O8E4 Facilitar el acceso al financiamiento y la asistencia técnica, especialmente a la micro y pequeña empresa</t>
  </si>
  <si>
    <t>Magdalena</t>
  </si>
  <si>
    <t>O8E5 Incrementar el desarrollo y la integración de las cadenas productivas, de proveeduría y los clústeres</t>
  </si>
  <si>
    <t>Santa María del Oro</t>
  </si>
  <si>
    <t>O8E6 Incrementar la inversión extranjera directa</t>
  </si>
  <si>
    <t>La Manzanilla de la Paz</t>
  </si>
  <si>
    <t>O8E7 Mejorar e incrementar la infraestructura productiva</t>
  </si>
  <si>
    <t>Mascota</t>
  </si>
  <si>
    <t>O8E8 Mejorar la calidad y la productividad de las unidades económicas</t>
  </si>
  <si>
    <t>Mazamitla</t>
  </si>
  <si>
    <t>O8E9 Simplificar los trámites y agilizar los procesos de apertura de empresas</t>
  </si>
  <si>
    <t>Mexticacán</t>
  </si>
  <si>
    <t>O9E1 Ampliar y modernizar la infraestructura rural productiva</t>
  </si>
  <si>
    <t>Mezquitic</t>
  </si>
  <si>
    <t>O9E2 Aumentar la comercialización de los productos del sector primario dentro y fuera del país</t>
  </si>
  <si>
    <t>Mixtlán</t>
  </si>
  <si>
    <t>O9E3 Aumentar la industrialización y el valor agregado a la producción del sector primario</t>
  </si>
  <si>
    <t>Ocotlán</t>
  </si>
  <si>
    <t>O9E4 Incrementar el financiamiento, la capacitación y asistencia técnica a los productores rurales</t>
  </si>
  <si>
    <t>Ojuelos de Jalisco</t>
  </si>
  <si>
    <t>O9E5 Incrementar la producción sustentable y comercialización de la madera y sus derivados</t>
  </si>
  <si>
    <t>Pihuamo</t>
  </si>
  <si>
    <t>O9E6 Mejorar la sanidad e inocuidad de los productos agropecuarios</t>
  </si>
  <si>
    <t>Poncitlán</t>
  </si>
  <si>
    <t>O10E1 Aumentar la atracción y captación de inversión en el sector</t>
  </si>
  <si>
    <t>Puerto Vallarta</t>
  </si>
  <si>
    <t>O10E2 Incrementar la promoción integral de destinos y rutas turísticas</t>
  </si>
  <si>
    <t>Villa Purificación</t>
  </si>
  <si>
    <t>O10E3 Innovar y diversificar la oferta turística por región y destino de forma sostenible</t>
  </si>
  <si>
    <t>Quitupan</t>
  </si>
  <si>
    <t>O10E4 Mejorar el entorno, la infraestructura y equipamiento en centros turísticos</t>
  </si>
  <si>
    <t>El Salto</t>
  </si>
  <si>
    <t>O10E5 Mejorar las capacidades turísticas locales y promover el emprendurismo en el sector</t>
  </si>
  <si>
    <t>San Cristóbal de la Barranca</t>
  </si>
  <si>
    <t>O11E1 Ampliar y modernizar la red de ferrocarriles</t>
  </si>
  <si>
    <t>San Diego de Alejandría</t>
  </si>
  <si>
    <t>O11E2 Incrementar la accesibilidad a las telecomunicaciones</t>
  </si>
  <si>
    <t>San Juan de los Lagos</t>
  </si>
  <si>
    <t>O11E3 Incrementar y modernizar la red de carreteras</t>
  </si>
  <si>
    <t>San Julián</t>
  </si>
  <si>
    <t>O11E4 Modernizar y ampliar la infraestructura aérea y la marítima</t>
  </si>
  <si>
    <t>San Marcos</t>
  </si>
  <si>
    <t>O11E5 Propiciar la ampliación de servicios logísticos estratégicos para el desarrollo social y económico</t>
  </si>
  <si>
    <t>San Martín de Bolaños</t>
  </si>
  <si>
    <t>O12E1 Ampliar las capacidades productivas de la población en condiciones de vulnerabilidad</t>
  </si>
  <si>
    <t>San Martín Hidalgo</t>
  </si>
  <si>
    <t>O12E2 Incrementar la disponibilidad y el acceso a una adecuada alimentación de la población en condiciones de pobreza</t>
  </si>
  <si>
    <t>San Miguel el Alto</t>
  </si>
  <si>
    <t>O12E3 Mejorar el pago de impuestos y servicios públicos acorde con el nivel de vida e ingresos de la población</t>
  </si>
  <si>
    <t>Gómez Farías</t>
  </si>
  <si>
    <t>O12E4 Mejorar la calidad y espacios en las viviendas de la población en situación de pobreza</t>
  </si>
  <si>
    <t>San Sebastián del Oeste</t>
  </si>
  <si>
    <t>O12E5 Promover la cohesión social desde los espacios de deliberación pública, fortaleciendo las organizaciones sociales y la participación comunitaria</t>
  </si>
  <si>
    <t>Santa María de los Ángeles</t>
  </si>
  <si>
    <t>O12E6 Reducir el rezago educativo</t>
  </si>
  <si>
    <t>Sayula</t>
  </si>
  <si>
    <t>O13E1 Ampliar las capacidades productivas de los grupos prioritarios</t>
  </si>
  <si>
    <t>Tala</t>
  </si>
  <si>
    <t>O13E2 Brindar atención y acompañamiento a la población migrante</t>
  </si>
  <si>
    <t>Talpa de Allende</t>
  </si>
  <si>
    <t>O13E3 Garantizar la accesibilidad y la inclusión de las personas con discapacidad; y reducir el riego de adquirirla</t>
  </si>
  <si>
    <t>Tamazula de Gordiano</t>
  </si>
  <si>
    <t>O13E4 Garantizar los derechos de los adultos mayores, incrementar su autonomía y promover el envejecimiento activo</t>
  </si>
  <si>
    <t>Tapalpa</t>
  </si>
  <si>
    <t>O13E5 Garantizar y restituir los derechos de las niñas, niños y adolescentes</t>
  </si>
  <si>
    <t>Tecalitlán</t>
  </si>
  <si>
    <t>O13E6 Incrementar el ingreso, permanencia y conclusión de la formación educativa de estudiantes indígenas</t>
  </si>
  <si>
    <t>Tecolotlán</t>
  </si>
  <si>
    <t>O13E7 Mejorar la dotación de servicios públicos en las localidades con población indígena</t>
  </si>
  <si>
    <t>Techaluta de Montenegro</t>
  </si>
  <si>
    <t>O13E8 Reducir la violencia intrafamiliar y comunitaria</t>
  </si>
  <si>
    <t>Tenamaxtlán</t>
  </si>
  <si>
    <t>O13E9 Reducir los principales riesgos sociales y de salud a los que está expuesta la población joven (alcoholismo y drogadicción, embarazos adolescente, abandono escolar)</t>
  </si>
  <si>
    <t>Teocaltiche</t>
  </si>
  <si>
    <t>O14E1 Impulsar la integración y universalidad de los servicios de salud</t>
  </si>
  <si>
    <t>Teocuitatlán de Corona</t>
  </si>
  <si>
    <t>O14E2 Incrementar el acceso efectivo a los servicios de salud, en especial la población en condiciones de vulnerabilidad y pobreza</t>
  </si>
  <si>
    <t>Tepatitlán de Morelos</t>
  </si>
  <si>
    <t>O14E3 Mejorar la calidad en la prestación de los servicios de salud</t>
  </si>
  <si>
    <t>Tequila</t>
  </si>
  <si>
    <t>O14E4 Reducir el sobrepeso y la obesidad de la población</t>
  </si>
  <si>
    <t>Teuchitlán</t>
  </si>
  <si>
    <t>O14E5 Reducir y controlar los factores de riesgo para la salud con enfoque preventivo a la comunidad</t>
  </si>
  <si>
    <t>Tizapán el Alto</t>
  </si>
  <si>
    <t>O15E1 Facilitar el acceso al financiamiento para adquirir una vivienda propia a la población más vulnerable</t>
  </si>
  <si>
    <t>Tlajomulco de Zúñiga</t>
  </si>
  <si>
    <t>O15E2 Garantizar la aplicación de los instrumentos de planeación urbana en la construcción de fraccionamientos y para evitar asentamiento irregulares</t>
  </si>
  <si>
    <t>Tlaquepaque</t>
  </si>
  <si>
    <t>O15E3 Garantizar reservas territoriales suficientes para la construcción de viviendas</t>
  </si>
  <si>
    <t>Tolimán</t>
  </si>
  <si>
    <t>O15E4 Incrementar la efectividad de los programas sociales dirigidos a la adquisición, autoconstrucción y mejora de la vivienda</t>
  </si>
  <si>
    <t>Tomatlán</t>
  </si>
  <si>
    <t>O15E5 Mejorar el entorno y servicios en las viviendas en zonas urbanas y rurales marginadas</t>
  </si>
  <si>
    <t>Tonalá</t>
  </si>
  <si>
    <t>O15E6 Mejorar los procesos de certificación de la propiedad de la vivienda en asentamientos irregulares</t>
  </si>
  <si>
    <t>Tonaya</t>
  </si>
  <si>
    <t>O16E1 Ampliar la oferta, la calidad y el acceso para realizar estudios de posgrado y de educación continua</t>
  </si>
  <si>
    <t>Tonila</t>
  </si>
  <si>
    <t>O16E2 Ampliar las oportunidades educativas, en especial la población en condiciones de vulnerabilidad y pobreza</t>
  </si>
  <si>
    <t>Totatiche</t>
  </si>
  <si>
    <t>O16E3 Ampliar y mejorar la enseñanza de la ciencia y la tecnología en la educación básica</t>
  </si>
  <si>
    <t>Tototlán</t>
  </si>
  <si>
    <t>O16E4 Diversificar la oferta de programas de educación superior y sus modalidades</t>
  </si>
  <si>
    <t>Tuxcacuesco</t>
  </si>
  <si>
    <t>O16E5 Incrementar en la educación superior la movilidad de estudiantes y académicos a nivel estatal, nacional e internacional</t>
  </si>
  <si>
    <t>Tuxcueca</t>
  </si>
  <si>
    <t>O16E6 Incrementar espacios educativos comunes que permitan la conjunción de esfuerzos de instituciones para mejorar la calidad y consolidar el clúster de la educación superior en el estado</t>
  </si>
  <si>
    <t>Tuxpan</t>
  </si>
  <si>
    <t>O16E7 Incrementar la cobertura de la educación media superior y superior</t>
  </si>
  <si>
    <t>Unión de San Antonio</t>
  </si>
  <si>
    <t>O16E8 Mejorar el aprendizaje de un segundo idioma por parte de los estudiantes en todos los niveles educativos, particularmente el básico</t>
  </si>
  <si>
    <t>Unión de Tula</t>
  </si>
  <si>
    <t>O16E9 Mejorar la capacitación y actualización de docente y directivos del sistema educativo</t>
  </si>
  <si>
    <t>Valle de Guadalupe</t>
  </si>
  <si>
    <t>O16E10 Reducir el rezago educativo</t>
  </si>
  <si>
    <t>Valle de Juárez</t>
  </si>
  <si>
    <t>O16E11 Reducir la violencia en los planteles educativos</t>
  </si>
  <si>
    <t>San Gabriel</t>
  </si>
  <si>
    <t>O17E1 Ampliar y mejorar los instrumentos de transferencia y difusión tecnológica</t>
  </si>
  <si>
    <t>Villa Corona</t>
  </si>
  <si>
    <t>O17E2 Aumentar las fuentes de financiamiento para actividades de ciencia y tecnología</t>
  </si>
  <si>
    <t>Villa Guerrero</t>
  </si>
  <si>
    <t>O17E3 Aumentar las instituciones y empresas que realizan actividades de investigación y desarrollo tecnológico</t>
  </si>
  <si>
    <t>Villa Hidalgo</t>
  </si>
  <si>
    <t>O17E4 Incrementar el desarrollo de proyectos científicos tecnológicos entre los sectores académicos y las empresas</t>
  </si>
  <si>
    <t>Cañadas de Obregón</t>
  </si>
  <si>
    <t>O17E5 Incrementar la I+D en las empresas que exportan productos de alta tecnología</t>
  </si>
  <si>
    <t>Yahualica de González Gallo</t>
  </si>
  <si>
    <t>O17E6 Incrementar la investigación y el desarrollo tecnológico en las instituciones educativas</t>
  </si>
  <si>
    <t>Zacoalco de Torres</t>
  </si>
  <si>
    <t>O17E7 Mejorar y ampliar la formación de recursos humanos calificados en el campo de la investigación y desarrollo</t>
  </si>
  <si>
    <t>Zapopan</t>
  </si>
  <si>
    <t>O18E1 Diversificar y ampliar las alternativas de recreación cultural en regiones y municipios</t>
  </si>
  <si>
    <t>Zapotiltic</t>
  </si>
  <si>
    <t>O18E2 Garantizar la disponibilidad, seguridad y conservación de los espacios y sitios culturales</t>
  </si>
  <si>
    <t>Zapotitlán de Vadillo</t>
  </si>
  <si>
    <t>O18E3 Incrementar la disponibilidad de recursos humanos en el ámbito artístico</t>
  </si>
  <si>
    <t>Zapotlán del Rey</t>
  </si>
  <si>
    <t>O18E4 Incrementar las capacidades creativas y de producción artística de la población</t>
  </si>
  <si>
    <t>Zapotlanejo</t>
  </si>
  <si>
    <t>O18E5 Mejorar las condiciones materiales, humanas e institucionales vinculadas a la cultura</t>
  </si>
  <si>
    <t>San Ignacio Cerro Gordo</t>
  </si>
  <si>
    <t>O19E1 Acrecentar la capacitación y formación de instructores y entrenadores en actividades físicas y deportivas</t>
  </si>
  <si>
    <t>O19E2 Incrementar la práctica de actividades físicas y deportivas en todos los niveles educativos, y la población en general</t>
  </si>
  <si>
    <t>O19E3 Incrementar y mejorar los espacios para la práctica de actividades físicas y deportivas</t>
  </si>
  <si>
    <t>O19E4 Mejorar y ampliar el sistema estatal del deporte de alto rendimiento</t>
  </si>
  <si>
    <t>O19E5 Promover la práctica del deporte competitivo en el ámbito local, regional y estatal</t>
  </si>
  <si>
    <t>O20E1 Fortalecer las capacidades y equipamiento de los cuerpos de seguridad pública</t>
  </si>
  <si>
    <t>O20E2 Garantizar la honestidad, confianza y el profesionalismo del personal que labora en las instituciones de seguridad pública y privada a través de un sistema adecuado de evaluación</t>
  </si>
  <si>
    <t>O20E3 Incrementar el acceso de la población a las actividades culturales, deportivas y recreativas</t>
  </si>
  <si>
    <t>O20E4 Incrementar el nivel de denuncia ciudadana y su correcta atención</t>
  </si>
  <si>
    <t>O20E5 Incrementar la participación ciudadana en la prevención del delito</t>
  </si>
  <si>
    <t>O20E6 Intensificar y mejorar la comunicación en materia de prevención del delito y combate a la inseguridad</t>
  </si>
  <si>
    <t>O21E1 Concluir y consolidar el nuevo sistema penal acusatorio</t>
  </si>
  <si>
    <t>O21E2 Disminuir la incidencia de los actos de corrupción</t>
  </si>
  <si>
    <t>O21E3 Facilitar el acceso de la justicia a nivel local y regional</t>
  </si>
  <si>
    <t>O21E4 Incrementar el uso de métodos alternativos de solución de conflictos</t>
  </si>
  <si>
    <t>O21E5 Mejorar el sistema penal con el propósito de reducir la sobrepoblación penitenciaria</t>
  </si>
  <si>
    <t>O21E6 Mejorar la capacitación y formación de los recursos humanos del poder judicial</t>
  </si>
  <si>
    <t>O21E7 Proporcionar asistencia y representación eficaz a las víctimas con perspectiva de derechos humanos</t>
  </si>
  <si>
    <t>O22E1 Aumentar la probabilidad de captura y condena por delitos cometidos</t>
  </si>
  <si>
    <t>O22E2 Disminuir la incidencia de los actos de corrupción</t>
  </si>
  <si>
    <t>O22E3 Investigar y perseguir el delito con mayor eficacia</t>
  </si>
  <si>
    <t>O22E4 Mejorar la calidad de los servicios que prestan los ministerios públicos</t>
  </si>
  <si>
    <t>O22E5 Mejorar la capacitación y formación de los recursos humanos para la procuración de justicia</t>
  </si>
  <si>
    <t>O22E6 Mejorar la percepción ciudadana sobre el quehacer del sistema de procuración de justicia</t>
  </si>
  <si>
    <t>O23E1 Disminuir la incidencia de las violaciones a los Derechos Humanos</t>
  </si>
  <si>
    <t>O23E2 Mejorar la atención a las víctimas de violaciones a los derechos humanos</t>
  </si>
  <si>
    <t>O23E3 Reducir la violencia y discriminación, particularmente aquella ejercida en contra de grupos en situación de vulnerabilidad</t>
  </si>
  <si>
    <t>O24E1 Contribuir al desarrollo democrático social y político</t>
  </si>
  <si>
    <t>O24E2 Incrementar la participación ciudadana en asuntos públicos y en organizaciones civiles y comunitarias</t>
  </si>
  <si>
    <t>O24E3 Mejorar la coordinación de los tres órdenes y niveles de gobierno</t>
  </si>
  <si>
    <t>O24E4 Prevenir y gestionar conflictos sociales a través del diálogo constructivo</t>
  </si>
  <si>
    <t>O25E1 Disminuir la incidencia de los actos de corrupción</t>
  </si>
  <si>
    <t>O25E2 Impulsar un gobierno abierto, promotor de la transparencia, la rendición de cuentas, la participación ciudadana y del uso de las tecnologías de información y comunicación</t>
  </si>
  <si>
    <t>O25E3 Incrementar la disponibilidad de recursos financieros y mejorar su uso y asignación</t>
  </si>
  <si>
    <t>O25E4 Mejorar la calidad y disponibilidad de información para la toma de decisiones de la sociedad y el gobierno</t>
  </si>
  <si>
    <t>O25E5 Mejorar la calidad y la prestación de servicios públicos</t>
  </si>
  <si>
    <t>O25E6 Mejorar la capacitación y profesionalización de los funcionarios y servidores públicos</t>
  </si>
  <si>
    <t>O25E7 Mejorar la planeación, programación, el seguimiento y la evaluación para una gestión pública eficiente orientada a resultados</t>
  </si>
  <si>
    <t>O26E1 Asegurar el acceso igualitario a la justicia</t>
  </si>
  <si>
    <t>O26E2 Garantizar el acceso universal a la salud reproductiva y sexual</t>
  </si>
  <si>
    <t>O26E3 Incrementar el acceso a la educación de niñas y mujeres</t>
  </si>
  <si>
    <t>O26E4 Incrementar la participación de las mujeres en cargos públicos y en puestos de elección popular</t>
  </si>
  <si>
    <t>O26E5 Incrementar las oportunidades laborales dignas para las mujeres, en particular las mujeres jefas de familia</t>
  </si>
  <si>
    <t>O26E6 Reducir la violencia contra las mujeres</t>
  </si>
  <si>
    <t>O27E1 Crear espacios físicos y virtuales, y otros mecanismos de diálogo y reflexión para generar soluciones innovadoras a problemas públicos y sociales</t>
  </si>
  <si>
    <t>O27E2 Desarrollar alianzas y redes entre empresas, gobierno, grupos sociales y universidades para impulsar la innovación, el emprendurismo y la creatividad que genere la creación de valor público y económico</t>
  </si>
  <si>
    <t>O27E3 Incrementar las actividades de investigación y desarrollo, principalmente en el sector agropecuario, la industria alimentaria, la industria creativa y la biotecnológica</t>
  </si>
  <si>
    <t>O27E4 Promover la innovación en el sector gubernamental en todos los órdenes y niveles de gobierno</t>
  </si>
  <si>
    <t>Nombre del indicador</t>
  </si>
  <si>
    <t>Definición del indicador</t>
  </si>
  <si>
    <t>Dimensión del indicador</t>
  </si>
  <si>
    <t>Tipo de indicador</t>
  </si>
  <si>
    <t>Método de Cálculo del indicador</t>
  </si>
  <si>
    <t>Frecuencia de Medición del indicador</t>
  </si>
  <si>
    <t>Unidad de Medida del indicador</t>
  </si>
  <si>
    <t>Metas del indicador</t>
  </si>
  <si>
    <t>Medios de Verificación del indicador</t>
  </si>
  <si>
    <t>Supuestos del indicador</t>
  </si>
  <si>
    <t>Actividad 1.1</t>
  </si>
  <si>
    <t>Actividad 1.2</t>
  </si>
  <si>
    <t>Resumen Narrativo</t>
  </si>
  <si>
    <t>Gobierno</t>
  </si>
  <si>
    <t>Otros</t>
  </si>
  <si>
    <t>Legislación</t>
  </si>
  <si>
    <t>Coordinación_Política_de_Gobierno</t>
  </si>
  <si>
    <t>Desarrollo_Económico</t>
  </si>
  <si>
    <t>Valor programado 2 (Denominador)</t>
  </si>
  <si>
    <t>Valor programado 1 (Numerador)</t>
  </si>
  <si>
    <t xml:space="preserve">  MATRIZ DE INDICADORES PARA RESULTADOS POR PROGRAMA </t>
  </si>
  <si>
    <t>Unidad Responsable/OPD</t>
  </si>
  <si>
    <t>P R E S U P U E S T O</t>
  </si>
  <si>
    <t>Número de programas con MIR (programas que fueron capturados en la pestaña MIR)</t>
  </si>
  <si>
    <t>Número de programas sin matriz (programas que fueron capturados en la pestaña SinMatriz)</t>
  </si>
  <si>
    <t>Municipio:</t>
  </si>
  <si>
    <t>Información para la evaluación del desempeño</t>
  </si>
  <si>
    <r>
      <t xml:space="preserve">Registre por favor los programas que fueron capturados en la pestaña </t>
    </r>
    <r>
      <rPr>
        <b/>
        <sz val="16"/>
        <color theme="1"/>
        <rFont val="Californian FB"/>
        <family val="1"/>
      </rPr>
      <t>SinMatriz</t>
    </r>
  </si>
  <si>
    <t>TOTAL</t>
  </si>
  <si>
    <t>Avance 1er Semestre del Valor programado 2 (Denominador)</t>
  </si>
  <si>
    <t>Avance 1er Semestre del Valor programado 1 (Numerador)</t>
  </si>
  <si>
    <t>Avance Anual del Valor programado 1 (Numerador)</t>
  </si>
  <si>
    <t>Avance Anual del Valor programado 2 (Denominador)</t>
  </si>
  <si>
    <t>Avance 1er Semestre del Capítulo 1000</t>
  </si>
  <si>
    <t>Avance 1er Semestre del Capítulo 2000</t>
  </si>
  <si>
    <t>Avance 1er Semestre del Capítulo 3000</t>
  </si>
  <si>
    <t>Avance 1er Semestre del Capítulo 4000</t>
  </si>
  <si>
    <t>Avance 1er Semestre del Capítulo 5000</t>
  </si>
  <si>
    <t>Avance 1er Semestre del Capítulo 6000</t>
  </si>
  <si>
    <t>Avance 1er Semestre del Capítulo 7000</t>
  </si>
  <si>
    <t>Avance 1er Semestre del Capítulo 8000</t>
  </si>
  <si>
    <t>Avance 1er Semestre del Capítulo 9000</t>
  </si>
  <si>
    <t>Avance Anual del Capítulo 1000</t>
  </si>
  <si>
    <t>Avance Anual del Capítulo 2000</t>
  </si>
  <si>
    <t>Avance Anual del Capítulo 3000</t>
  </si>
  <si>
    <t>Avance Anual del Capítulo 4000</t>
  </si>
  <si>
    <t>Avance Anual del Capítulo 5000</t>
  </si>
  <si>
    <t>Avance Anual del Capítulo 6000</t>
  </si>
  <si>
    <t>Avance Anual del Capítulo 7000</t>
  </si>
  <si>
    <t>Avance Anual del Capítulo 8000</t>
  </si>
  <si>
    <t>Avance Anual del Capítulo 9000</t>
  </si>
  <si>
    <t>Componente 2</t>
  </si>
  <si>
    <t>Actividad 2.1</t>
  </si>
  <si>
    <t>Primer semestre</t>
  </si>
  <si>
    <t>Segundo semestre</t>
  </si>
  <si>
    <t>Estado de Derecho y Seguridad</t>
  </si>
  <si>
    <t>Fortalecer el estado de derecho, la seguridad pública y la proteccion civil mediante la modernizacion y eficacia de la administracion pública.</t>
  </si>
  <si>
    <t>Percepción de Seguridad Pública Incrementada</t>
  </si>
  <si>
    <t>Componente 3</t>
  </si>
  <si>
    <t>Componente 4</t>
  </si>
  <si>
    <t>Componente 5</t>
  </si>
  <si>
    <t>Componente 6</t>
  </si>
  <si>
    <t>Componente 7</t>
  </si>
  <si>
    <t>Componente 8</t>
  </si>
  <si>
    <t>Componente 9</t>
  </si>
  <si>
    <t>Componente 10</t>
  </si>
  <si>
    <t>Componente 11</t>
  </si>
  <si>
    <t xml:space="preserve">Señalética vial ampliada </t>
  </si>
  <si>
    <t>Componente 12</t>
  </si>
  <si>
    <t>Componente 13</t>
  </si>
  <si>
    <t>Componente 14</t>
  </si>
  <si>
    <t>Componente 15</t>
  </si>
  <si>
    <t>Componente 16</t>
  </si>
  <si>
    <t>Confianza en el juzgado municipal incrementada</t>
  </si>
  <si>
    <t>Confianza en la administración municipal incrementada</t>
  </si>
  <si>
    <t>Eficiencia municipal incrementada</t>
  </si>
  <si>
    <t>Gasto público eficientado</t>
  </si>
  <si>
    <t>Tasa de contribuyentes incumplidos disminuida</t>
  </si>
  <si>
    <t>Cumplimiento de servidores públicos incrementado</t>
  </si>
  <si>
    <t>Confianza en el cuerpo de seguridad pública incrementada</t>
  </si>
  <si>
    <t>Ordenamientos y lineamientos actualizados</t>
  </si>
  <si>
    <t>Registro civil eficientado</t>
  </si>
  <si>
    <t>Catastro eficientado</t>
  </si>
  <si>
    <t>Vehículos en operación incrementados</t>
  </si>
  <si>
    <t>Satisfacción gubernamental incrementada</t>
  </si>
  <si>
    <t>Transparencia municipal incrementada</t>
  </si>
  <si>
    <t>Actividad 1.3</t>
  </si>
  <si>
    <t>Actividad 1.4</t>
  </si>
  <si>
    <t>Actividad 1.5</t>
  </si>
  <si>
    <t>Actividad 1.6</t>
  </si>
  <si>
    <t>Trabajar con la ciudadanía en la prevención social</t>
  </si>
  <si>
    <t>Integrar, orientar y capacitar a los actuales y nuevos elementos de seguridad pública.</t>
  </si>
  <si>
    <t>Definir en el corto plazo y capacitar a los integrantes del grupo especializado en reacción para atender las localidades más vulnerables del municipio.</t>
  </si>
  <si>
    <t>Concientizar y capacitar a los choferes de las patrullas de seguridad publica en un mejor manejo del parque vehicular.</t>
  </si>
  <si>
    <t>Instalación de cámaras de video vigilancia así como una base de datos sobre los registros de denuncias.  Establecer una instancia en el municipio que dé seguimiento a los asuntos ante la fiscalía</t>
  </si>
  <si>
    <t>Conjuntamente con asuntos internos y oficialía mayor administrativa gestionar capacitaciones constantes y diversas sobre los derechos humanos.</t>
  </si>
  <si>
    <t>Evaluación y reporte mensual sobre el deterioro vial y señalética, así como de la aplicación del reglamento</t>
  </si>
  <si>
    <t>Certificación del personal en mediación y conciliaciones a través del juzgado municipal.</t>
  </si>
  <si>
    <t>Equipo interdisciplinario para mejorar el acercamiento a la población y reducir problemas sociales.</t>
  </si>
  <si>
    <t>Actividad 3.1</t>
  </si>
  <si>
    <t>Actividad 3.2</t>
  </si>
  <si>
    <t>Componente 17</t>
  </si>
  <si>
    <t>Actividad 4.1</t>
  </si>
  <si>
    <t>Actividad 4.2</t>
  </si>
  <si>
    <t>Actividad 4.3</t>
  </si>
  <si>
    <t>Actividad 4.4</t>
  </si>
  <si>
    <t>Actividad 4.5</t>
  </si>
  <si>
    <t>Programa de capacitación ciudadana sobre Protección Civil y mejorar la prevención.</t>
  </si>
  <si>
    <t>Instalación de dos unidades fijas de seguridad pública y protección civil que realicen evaluaciones trimestrales a los entes establecidos</t>
  </si>
  <si>
    <t xml:space="preserve">Actualizar el atlas de riesgo municipal y los mecanismos de vigilancia y prevención </t>
  </si>
  <si>
    <t>Seguimiento a la aplicación y funcionamiento de la legislación local por comisiones, así como el desahogo de los asuntos propios del Ayuntamiento.</t>
  </si>
  <si>
    <t>Actualizar y proponer los ordenamientos necesarios para las dependencias del Ayuntamiento que brindan servicios públicos.</t>
  </si>
  <si>
    <t>Presentar los dictámenes correspondientes para su análisis y en su caso solicitar su aprobación, y aplicación en el municipio.</t>
  </si>
  <si>
    <t>Seguimiento y resguardo de expedientes de asuntos encomendados y propios de las comisiones y su incorporación en las páginas de transparencia del municipio.</t>
  </si>
  <si>
    <t>Actividad 5.1</t>
  </si>
  <si>
    <t>Actividad 5.2</t>
  </si>
  <si>
    <t>Actividad 5.3</t>
  </si>
  <si>
    <t>Actividad 5.4</t>
  </si>
  <si>
    <t>Actividad 6.1</t>
  </si>
  <si>
    <t>Actividad 6.2</t>
  </si>
  <si>
    <t>Actividad 6.3</t>
  </si>
  <si>
    <t>Actividad 6.4</t>
  </si>
  <si>
    <t>Revisar y actualizar el reglamentos de sesiones en el que se incorpore la clasificación de los puntos de acuerdo así como el formato para su desahogo y publicación.</t>
  </si>
  <si>
    <t>Programa de actividades Cívicas obligatorias en el año, día de la bandera, 5 de mayo batalla de puebla, grito de independencia y desfile del 16 de septiembre</t>
  </si>
  <si>
    <t>Programa de revisión, actualización y propuesta para su aprobación de ley de ingresos y egresos antes del 15 de diciembre ante cabildo</t>
  </si>
  <si>
    <t>Programa de gestión de recursos ante el Estado como la Federación para el logro del programa de obra municipal.</t>
  </si>
  <si>
    <t>Modernizar y actualizar los sistemas de cobro, asi como de capacitación constante del personal de caja</t>
  </si>
  <si>
    <t>Programa de ampliación de horario de Servicio en los tres primeros meses del Ejercicio fiscal y tener red común con los demás departamentos.</t>
  </si>
  <si>
    <t xml:space="preserve">Aprovechar las herramientas del Catastro Municipal y los padrones actualizados por dirección para elaborar el programa de apremios por vertiente </t>
  </si>
  <si>
    <t>Establecer control individualizado por cada unidad de transporte para la gasolina, Cancelar todas la líneas telefónicas para funcionarios públicos, Se otorgaran los gastos para viáticos organizados y planeados bajo reglas estrictas con eventualidad solamente en caso necesario.</t>
  </si>
  <si>
    <t>Adquisición de equipos de cómputos modernos y adecuados a las necesidades de las direcciones y departamentos.</t>
  </si>
  <si>
    <t>Programa de revisión y cumplimiento de las atribuciones y obligaciones del personal de cada dirección,  conjuntamente con la dirección de Oficialía Mayor Administrativa.</t>
  </si>
  <si>
    <t>Actividad 7.1</t>
  </si>
  <si>
    <t>Actividad 7.2</t>
  </si>
  <si>
    <t>Actividad 7.3</t>
  </si>
  <si>
    <t>Actividad 7.4</t>
  </si>
  <si>
    <t>Actividad 7.5</t>
  </si>
  <si>
    <t>Actividad 7.6</t>
  </si>
  <si>
    <t>Programa de visitas y cumplimiento de las obligaciones ciudadanas con la hacienda municipal por tipo de permiso, licencia, concesión o servicios del ayuntamiento por padrón  y dirección.</t>
  </si>
  <si>
    <t>Actividad 8.1</t>
  </si>
  <si>
    <t>Diagnóstico de necesidades y programa anual de capacitación por dirección.</t>
  </si>
  <si>
    <t>Actualización del reglamento interno de trabajo para los empleados del ayuntamiento incorporando las adecuaciones a los reglamentos individuales de los servicios municipales</t>
  </si>
  <si>
    <t>Actividad 9.1</t>
  </si>
  <si>
    <t>Actividad 9.2</t>
  </si>
  <si>
    <t xml:space="preserve">Exámenes de detección de actos de Corrupción.            </t>
  </si>
  <si>
    <t>Exámenes de detección de Malas Prácticas.</t>
  </si>
  <si>
    <t>Actividad 10.1</t>
  </si>
  <si>
    <t>Actividad 10.2</t>
  </si>
  <si>
    <t>Actividad 10.3</t>
  </si>
  <si>
    <t>Programa de actualización de la normatividad local, encaminado a mejorar y regular la función administrativa; dando cumplimiento a las leyes estatales y federales</t>
  </si>
  <si>
    <t>Programa de revisión,  aplicación y capacitación sobre la reglamentación municipal que le aplica en la responsabilidad de cada dirección.</t>
  </si>
  <si>
    <t xml:space="preserve">Programa de evaluación y seguimiento al desempeño de las direcciones para el cumplimiento del presupuesto base resultados, asi como de la hacienda municipal. </t>
  </si>
  <si>
    <t>Actividad 11.1</t>
  </si>
  <si>
    <t>Actividad 11.2</t>
  </si>
  <si>
    <t>Actividad 11.3</t>
  </si>
  <si>
    <t>Programa para auditar la cuenta pública de hacienda municipal en tiempo y forma</t>
  </si>
  <si>
    <t>Programa de visitas de inspección a las diferentes dependencias del ayuntamiento</t>
  </si>
  <si>
    <t>Programa de seguimiento al manual de organización y obligaciones con el Estado.</t>
  </si>
  <si>
    <t>Actividad 12.1</t>
  </si>
  <si>
    <t>Actividad 12.2</t>
  </si>
  <si>
    <t>Actividad 12.3</t>
  </si>
  <si>
    <t>Informe digital mensual  a la Dirección General del Registro Civil del Estado y al Sistema Nacional de Registro.</t>
  </si>
  <si>
    <t>Programa de registro y seguimiento de solicitudes de actos para el apoyo de la población de inicio a la culminación del caso.</t>
  </si>
  <si>
    <t>Programa cuatrimestral de capacitación o actualización al personal</t>
  </si>
  <si>
    <t>Actividad 13.1</t>
  </si>
  <si>
    <t>Actividad 13.2</t>
  </si>
  <si>
    <t>Actividad 13.3</t>
  </si>
  <si>
    <t>Programa de digitalización de actas y capacitación del personal 4 empleados.</t>
  </si>
  <si>
    <t>Actividad 14.1</t>
  </si>
  <si>
    <t>Actividad 14.2</t>
  </si>
  <si>
    <t>Programa de revisión diaria a los vehículos en operación asignados a diferentes direcciones del ayuntamiento.</t>
  </si>
  <si>
    <t>Generar programa de mantenimiento preventivo con bitácora  de gastos por vehículo</t>
  </si>
  <si>
    <t>Elaborar una bitácora de seguimiento paralelo al consumo de gasolina y kilometraje por vehículo</t>
  </si>
  <si>
    <t>Actividad 15.1</t>
  </si>
  <si>
    <t>Actividad 15.2</t>
  </si>
  <si>
    <t>Actividad 15.3</t>
  </si>
  <si>
    <t>Coordinar, supervisar y evaluar a las direcciones y dependencias del Ayuntamiento, para garantizar el adecuado servicio a la ciudadanía</t>
  </si>
  <si>
    <t>Colaborar en las acciones y funciones relativas al aspecto legal y jurídico del municipio.</t>
  </si>
  <si>
    <t>Actividad 16.1</t>
  </si>
  <si>
    <t>Actividad 16.2</t>
  </si>
  <si>
    <t>Programa de actualización, seguimiento y verificación de información pública disponible en los formatos de PNT. Y en la LTAIPJ en los art. 8 y 15</t>
  </si>
  <si>
    <t>Revisar la plataforma INFOMEX y el correo municipal de transparencia para atender solicitudes que recibe el ayuntamiento, darles respuesta y con ello mantener actualizado el portal del SIRES.</t>
  </si>
  <si>
    <t>Programa de capacitación en materia de transparencia, formatos y reportes de actividades.</t>
  </si>
  <si>
    <t>Actividad 17.1</t>
  </si>
  <si>
    <t>Actividad 17.2</t>
  </si>
  <si>
    <t>Actividad 17.3</t>
  </si>
  <si>
    <t>Mide el progreso de un municipio en cuatro dimensiones del desarrollo: social, económica, ambiental e institucional</t>
  </si>
  <si>
    <t>INDICE de Desarrollo Municipal (IDM)</t>
  </si>
  <si>
    <t>TASA de ampliación de la señaletica vial (TAS)</t>
  </si>
  <si>
    <t>INDICE de confianza en el Juzgado Municipal (V1-CJM)</t>
  </si>
  <si>
    <t>ÍNDICE de confianza en la administración municipal. (V2-CAM )</t>
  </si>
  <si>
    <t>INDICE de eficiencia municipal. (V3-EM )</t>
  </si>
  <si>
    <t>ÍNDICE de eficiencia del gasto público. (V4-EGM)</t>
  </si>
  <si>
    <t>TASA de contribuyetes incumplidos. (T1-CI )</t>
  </si>
  <si>
    <t>INDICE de confianza en el cuerpo de seguridad pública. (ICCSP)</t>
  </si>
  <si>
    <t>ÍNDICE de eficiencia en Registro Civil. (V5-ERC)</t>
  </si>
  <si>
    <t>ÍNDICE de eficiencia en Catastro. (V6-EC)</t>
  </si>
  <si>
    <t>INDICE de satisfacción Gubernamental. (V7-SG)</t>
  </si>
  <si>
    <t>PORCENTAJE de elementos integrados y capacitados a Cuerpo de Seguridad Pública. (P2-EICCSP)</t>
  </si>
  <si>
    <t>PORCENTAJE de elementos evaluados y capacitados en cuerpo de reacción. (P3-EECCR)</t>
  </si>
  <si>
    <t>PORCENTAJE de elementos capacitados como choferes de patrulla y manejo de equipo. (P4-ECCPME)</t>
  </si>
  <si>
    <t>PORCENTAJE de empledos municipales que se capacitan en derechos humanos. (P5-EMCDH)</t>
  </si>
  <si>
    <t>PORCENTAJE de vialidades y señaletica con deterioro. (P6-VSD)</t>
  </si>
  <si>
    <t>PORCENTAJE de ciudadanos capacitados en Proteccion Civil. (P8-CCPC)</t>
  </si>
  <si>
    <t>PORCENTAJE de dependencias municipales con ordenamiento. (P13-DMO)</t>
  </si>
  <si>
    <t>PORCENTAJE de instalacion y operación de comisiones. (P14-IOC)</t>
  </si>
  <si>
    <t>PORCENTAJE  desarrollo y aplicación del reglamento de sesiones de cabildo. (P16-DARSC)</t>
  </si>
  <si>
    <t>PORCENTAJE  de reglamentacion y participación en eventos civicos y especiales. (P17-RPECE)</t>
  </si>
  <si>
    <t>PORCENTAJE de aplicación de normatividad para elaborar Ley de ingresos y egresos. (P18-ANELIE)</t>
  </si>
  <si>
    <t>PORCENTAJE de aplicación de proceso de gestion de recursos federales y estatales. (P19-APGRFE)</t>
  </si>
  <si>
    <t>PORCENTAJE de sistemas de cobro actualizado y personal capacitado. (P20-SCAPC)</t>
  </si>
  <si>
    <t>PORCENTAJE de ampliación de horario de servicio en el año y de departamentos en red. (P21-AHSADR)</t>
  </si>
  <si>
    <t>PORCENTAJE de morosidad de contribuyentes en programa de apremios con las herramientas de catastro y padrones. (P22-MCPACP)</t>
  </si>
  <si>
    <t>PORCENTAJE de reducción del gasto en gasolina, telefonía y viáticos. (P23-RGGTV)</t>
  </si>
  <si>
    <t>PORCENTAJE de modernización del equipamiento de computo. (P24-MEC)</t>
  </si>
  <si>
    <t>PORCENTAJE de cumplimiento de atribuciones y obligaciones en normatividad aplicable. (P25-CAONA)</t>
  </si>
  <si>
    <t>PORCENTAJE de actualización del reglamento interno por dirección. (P28-ARID)</t>
  </si>
  <si>
    <t>PORCENTAJE de examenes para prevenir malas prácticas. (P30-EPMP)</t>
  </si>
  <si>
    <t>PORCENTAJE de cumplimieto del programa de capacitacion sobre derechos humanos. (P31-CPCDH)</t>
  </si>
  <si>
    <t>PORCENTAJE de actualización de la normatividad local a la federal y estatal. (P32-PANLFE)</t>
  </si>
  <si>
    <t>PORCENTAJE de revision y capacitacion sobre aplicación de reglamentos municipales. (P33-RCARM)</t>
  </si>
  <si>
    <t>PORCENTAJE de cumplimiento del programa de visitas e inspección. (P36-CPVI)</t>
  </si>
  <si>
    <t>PORCENTAJE de cumplimiento al manual de organización y obligaciones con el estado. (P37-CMOOE)</t>
  </si>
  <si>
    <t>PORCENTAJE de cumplimiento de informes a DGRCE. (P38-CIRCE)</t>
  </si>
  <si>
    <t>PORCENTAJE de conclusion de solicitudes de apoyo. (P39-CSA)</t>
  </si>
  <si>
    <t>PORCENTAJE de cumplimiento del programa de capacitación y actualización. (P40-CPCA)</t>
  </si>
  <si>
    <t>PORCENTAJE de digitalización y programa de capacitación. (P41-DPC)</t>
  </si>
  <si>
    <t>PORCENTAJE de servicios mejorados en atención y capacitación. (P42-SMAC)</t>
  </si>
  <si>
    <t>PORCENTAJE de vehiculos en operación revisados. (P43-VOR)</t>
  </si>
  <si>
    <t>PORCENTAJE de colaboraciones legales y juridicas. (P47-CLJ)</t>
  </si>
  <si>
    <t>Porcentaje</t>
  </si>
  <si>
    <t>Tasa</t>
  </si>
  <si>
    <t>Índice</t>
  </si>
  <si>
    <t xml:space="preserve"> Portal Web del Municipio página de transparencia</t>
  </si>
  <si>
    <t>PORCENTAJE de cumplimiento de obligaciones hacendarias por la ciudadania. (P26-COHC)</t>
  </si>
  <si>
    <t>Se dispone de personal y recursos</t>
  </si>
  <si>
    <t xml:space="preserve">Se dispone de personal y recursos </t>
  </si>
  <si>
    <t xml:space="preserve">Mide el cambio de percepción por la ciudadania en la seguridad personal y de sus cosas </t>
  </si>
  <si>
    <t>Mide el porcentaje de elementos del cuerpo de seguridad pública que transitaron por un proceso de integración, orientación y capacitacion y entonces salieron a atender a la ciudadania</t>
  </si>
  <si>
    <t>Mide los beneficios de capacitar en el manejo de patrullas a los choferes en meyor tiempo en funcionamiento cada unidad</t>
  </si>
  <si>
    <t>Mide la vinculación de delitos denucnciados y registrados en medios electronicos y el tiempo de solucion por la fiscalia</t>
  </si>
  <si>
    <t>Mide la participación y sencibilización de los empleados municipales al cuidado y respeto de los derechos humanos</t>
  </si>
  <si>
    <t>Mide la relación de señalamiento vial en buen estado</t>
  </si>
  <si>
    <t>Mide el nivel de confianza de la ciudadania en el trabajo de la Oficina del Juez Municipal</t>
  </si>
  <si>
    <t>Mide el buen desempeño del personal especializado en mediacion y conciliación</t>
  </si>
  <si>
    <t>Mide la reduccion en la relación de siniestros materiales y personales en eventos geologicos-administrativos-hidrológicos-sanitarios-quimicos-organizativos</t>
  </si>
  <si>
    <t>Mide la reducción de riesgos en entes establecidos, moviles y transeuntes por inspeccion preventiva</t>
  </si>
  <si>
    <t>Mide el porcentaje de comisiones instaladas y en fucnionamiento para revisar los temas desahogados en Ayuntamiento</t>
  </si>
  <si>
    <t>Mide los niveles de eficacia del titular de la administracion para desahogar los temas municipales y ciudadanos</t>
  </si>
  <si>
    <t>Mide el porcentaje de sesiones realizadas con apego al reglamento municipal de sesiones</t>
  </si>
  <si>
    <t>Mide el porcentaje de eficacia para desarrollar y aplicar el reglamento y programa de actividades civicas</t>
  </si>
  <si>
    <t>Mide el porcentaje de aplicación de la normatividad estatal y federal para elaborar la ley de ingresos y egresos</t>
  </si>
  <si>
    <t>Mide el porcentaje de incremento de recursos gestionados ante el estado y la federación</t>
  </si>
  <si>
    <t>Mide el porcentaje de modernizacion de las computadoras, sistemas operativos y paqueteria especializada</t>
  </si>
  <si>
    <t>Mide el porcentaje de horas adicionales que se ofrecio el servicio y se mantuvo en red</t>
  </si>
  <si>
    <t>Mide el porcentaje de reduccion de contibuyentes morosos incluidos en los programas de apremio</t>
  </si>
  <si>
    <t>Mide el porcentaje de reduccion de gasto por los conceptos señalados</t>
  </si>
  <si>
    <t>Mide el porcentaje de direcciones de la administracion municipal que fueron sujetas de renovacion de sus equipos de computo</t>
  </si>
  <si>
    <t>Mide el porcentaje de actividades individuales de cada direccion apegadas al manual de organización</t>
  </si>
  <si>
    <t>Mide la reduccion de la relacion de contribuyentes incumplidos</t>
  </si>
  <si>
    <t>Mide el porcentaje de licencias vigentes y al corriente en su contribución</t>
  </si>
  <si>
    <t>Mide la relacion de cumplimiento de las obligaciones y atribuciones de cada direccion de acuerdo al manual de organización y su reglamento</t>
  </si>
  <si>
    <t>Mide el porcentaje de actualizacion del reglamento interno cruzado con los reglamentos por direccion y vinculados al manual de organización</t>
  </si>
  <si>
    <t>Mide el nivel de confianza de la ciudadania en el actuar de los cuerpos de seguridad y sus integrantes</t>
  </si>
  <si>
    <t>Mide el porcentaje de examenes realizados para detectar malas prácticas por los integrantes del cuerpo de seguridad</t>
  </si>
  <si>
    <t>Mide el porcentaje de participacion y cumplimiento del programa anual de capacitacion en respeto a derechos humanos por los integrantes de seguridad pública</t>
  </si>
  <si>
    <t>Mide el porcentaje de apego de las actualizaciones de la normatividad local a las disposiciones federales y estatales</t>
  </si>
  <si>
    <t>Mide el porcentaje de entendimiento y aplicación correcta de la normatividad local en cada direccion municipal</t>
  </si>
  <si>
    <t>Mide el porcentaje de cumplimiento de actualizacion de datos, indicadores y metas para cumplir con el PbR/SED</t>
  </si>
  <si>
    <t>Mide la relación de recursos programados y ejercidos evitando la reasignación de recursos de una actividad a otra</t>
  </si>
  <si>
    <t>Mide el porcentaje de cumplimiento del programa de visitas para verificar el cumplimiento de sus actividades</t>
  </si>
  <si>
    <t>Mide el porcentaje de cumplimiento del manual de organización y que este apegado a la normatividad estatal</t>
  </si>
  <si>
    <t>Mide el nivel de cumplimiento y satisfacción de la ciudadania</t>
  </si>
  <si>
    <t xml:space="preserve">Mide el porcentaje de cumplimiento de los informes mensuales </t>
  </si>
  <si>
    <t xml:space="preserve">Mide el porcentaje de conclusion de las solicitudes de apoyo de la ciudadania </t>
  </si>
  <si>
    <t>Mide el porcentaje de cumplimiento y registro de asistentes al programa de capacitación</t>
  </si>
  <si>
    <t>Atención y mejora continua en los servicios al ciudadano, manteniendo la capacitación a 7 empleados del catastro.</t>
  </si>
  <si>
    <t>Mide el porcentaje de vehiculos revisados y en operación por semana</t>
  </si>
  <si>
    <t>Mide el nivel de satisfaccion de la ciudadania por la atencion recibida</t>
  </si>
  <si>
    <t>Mide el porcentaje de cumplimiento de las instrucciones de coordinación,  supervision y evaluación</t>
  </si>
  <si>
    <t>Mide el porcentaje de colaboraciones para resolver temas legales y juridicos</t>
  </si>
  <si>
    <t>Mide el porcentaje de cumplimiento de las obligaciones de publicar información en la PNT y LTAIPEJM</t>
  </si>
  <si>
    <t>IIDMt = [(IIEDSmt + IIDSmt + IIDEmt + IAGTmt) /4]</t>
  </si>
  <si>
    <t>Desarrollo Social</t>
  </si>
  <si>
    <t>Desarrollo Económico</t>
  </si>
  <si>
    <t>Gestión del Territorio</t>
  </si>
  <si>
    <t>Continuar mejorando las condiciones y la calidad de vida de los habitantes de Ixtlahuacán de los Membrillos</t>
  </si>
  <si>
    <t>Cobertura de Agua Potable y Alcantarillado Ampliada</t>
  </si>
  <si>
    <t>Cobertura de Alumbrado Público Ampliada</t>
  </si>
  <si>
    <t>Cobertura de Áreas Verdes y Espacios Públicos Ampliada</t>
  </si>
  <si>
    <t>Cobertura de Servicio de Limpia y Aseo Público Ampliada</t>
  </si>
  <si>
    <t>Familias en Pobreza Disminuidas</t>
  </si>
  <si>
    <t>Maltrato y Desigualdad de Género Disminuidos</t>
  </si>
  <si>
    <t>Actividad Física y Deportiva Incrementada</t>
  </si>
  <si>
    <t>Cobertura Educativa Ampliada</t>
  </si>
  <si>
    <t>Participación en Actividades Culturales y Recreativas Incrementada</t>
  </si>
  <si>
    <t>Tasa de Urbanización Incrementada</t>
  </si>
  <si>
    <t>Satisfacción en Servicios de Cementerios Incrementada</t>
  </si>
  <si>
    <t>Atención en el Dif Incrementada</t>
  </si>
  <si>
    <t>Atención Ciudadana Incrementada</t>
  </si>
  <si>
    <t>Participación Ciudadana Incrementada</t>
  </si>
  <si>
    <t>Calidad en Servicios de Salud Incrementada</t>
  </si>
  <si>
    <t>Atención en Agencias Incrementada</t>
  </si>
  <si>
    <t>Atención en Delegaciones Incrementada</t>
  </si>
  <si>
    <t>Componente 18</t>
  </si>
  <si>
    <t>Cobertura en Comunicación Social Incrementada</t>
  </si>
  <si>
    <t>TASA de cobertura de áreas verdes y espacios públicos (T3-CAVyEP)</t>
  </si>
  <si>
    <t>TASA de urbanización (T10-U)</t>
  </si>
  <si>
    <t>INDICE de satisfacción en el servicios de cementerios (V1-SSC)</t>
  </si>
  <si>
    <t>TASA de atención ciudadana (T12-AC)</t>
  </si>
  <si>
    <t>TASA de participación ciudadana (T13-PC)</t>
  </si>
  <si>
    <t>INDICE de atención y calidad en los servicios de salud (T14-ASS) (T14-ASS)</t>
  </si>
  <si>
    <t>TASA de atención en Agencias (T15-AA)</t>
  </si>
  <si>
    <t>TASA de atención en Delegaciones (T16-AD)</t>
  </si>
  <si>
    <t>TASA de cobertura en materia de comunicación social (T17-CMCS)</t>
  </si>
  <si>
    <t>Actividad 1.7</t>
  </si>
  <si>
    <t>Actividad 1.8</t>
  </si>
  <si>
    <t>Gestionar un estudio de aguas subterráneas</t>
  </si>
  <si>
    <t>Instalación de macro medidores en pozos municipales</t>
  </si>
  <si>
    <t>Programa de cultura del agua</t>
  </si>
  <si>
    <t xml:space="preserve">Reemplazar el colector principal de la línea de drenaje </t>
  </si>
  <si>
    <t>Desazolve de cárcamos</t>
  </si>
  <si>
    <t>Construcción del humedal arroyo de los sabinos</t>
  </si>
  <si>
    <t>Rehabilitación de 4 plantas de tratamiento</t>
  </si>
  <si>
    <t>PORCENTAJE de avance del estudio de aguas subterráneas (P51-AEAS)</t>
  </si>
  <si>
    <t>PORCENTAJE de pozos municipales con macro medidores (P52-PMMM)</t>
  </si>
  <si>
    <t>PORCENTAJE de cumplimiento del programa de cultura del agua (P53-CPCA)</t>
  </si>
  <si>
    <t>PORCENTAJE colector principal remplazado (P54-CPR)</t>
  </si>
  <si>
    <t>PORCENTAJE de avance en perforación de pozos (P55-AP2P)</t>
  </si>
  <si>
    <t>PORCENTAJE de cárcamos con desazolve (P56-CCD)</t>
  </si>
  <si>
    <t>PORCENTAJE de avance en la construcción del humedal (P57-ACH)</t>
  </si>
  <si>
    <t>Actividad 2.2</t>
  </si>
  <si>
    <t>Actividad 2.3</t>
  </si>
  <si>
    <t>Instalación de luminarias led</t>
  </si>
  <si>
    <t>Instalación de equipos de medición en igual número de circuitos municipales</t>
  </si>
  <si>
    <t>Mantenimiento y preservación de luminarias</t>
  </si>
  <si>
    <t>PORCENTAJE de luminarias led instaladas (P59-LLI)</t>
  </si>
  <si>
    <t>PORCENTAJE de instalación de equipos de medición por circuito (P60-IEMC)</t>
  </si>
  <si>
    <t>PORCENTAJE de luminarias incluidas en el programa de mantenimiento y preservación (P61-LIPMP)</t>
  </si>
  <si>
    <t>Programa de Arreglo, mantenimiento y preservación  de plazas publicas, Av. Principal de Cabecera municipal y de camellones.</t>
  </si>
  <si>
    <t>PORCENTAJE cumplimiento del programa de arreglo, mantenimiento y preservación (P62-CPAMP)</t>
  </si>
  <si>
    <r>
      <t xml:space="preserve">Gestión de la adquisición de </t>
    </r>
    <r>
      <rPr>
        <sz val="9"/>
        <color indexed="8"/>
        <rFont val="Arial"/>
        <family val="2"/>
      </rPr>
      <t>equipo y vehículos de recolección</t>
    </r>
  </si>
  <si>
    <t>PORCENTAJE avance en la gestión de equipo para la recolección (P63-AGER)</t>
  </si>
  <si>
    <t>PORCENTAJE de avance en la instalación de contenedores para recolección de basura (P64-AICRB)</t>
  </si>
  <si>
    <t>Desarrollar un plan estratégico de colaboración entre  Gobierno Federal, Estatal y Municipal, orientado  al empleo, capacitación, y desarrollo económico de la sociedad, familiar e individual.</t>
  </si>
  <si>
    <t>Promover  y difundir  la incorporación  de todos los beneficiarios de los diferentes Programas Federales, Estatales y Municipales al Seguro Popular, manteniendo activas sus pólizas de coberturas.</t>
  </si>
  <si>
    <t>Atender las zonas de atención prioritaria, para que accedan a los servicios básicos</t>
  </si>
  <si>
    <t>PORCENTAJE de ciudadanos apoyados en mantener activas sus pólizas de cobertura (P67-CAMAPC)</t>
  </si>
  <si>
    <t>Desarrollar dos programas para prevenir y erradicar la violencia de genero.  1 .- Proyecto quiérete Mujer   2.-Proyecto Junto a ti</t>
  </si>
  <si>
    <t xml:space="preserve">Implementar dos programas  "Mujer es poder"  y "Mujeres en acción"  </t>
  </si>
  <si>
    <t>Actualizar Reglamento a Ley de Acceso a una Vida Libre de Violencia. Elaboración del Reglamento a la Ley de Igualdad  para Mujeres y Hombres. Ambos reglamentos adaptados  de  acuerdo a lo observado por la secretaria de igualdad sustantiva.</t>
  </si>
  <si>
    <t>PORCENTAJE de actualización del reglamento (P71-ARLA)</t>
  </si>
  <si>
    <r>
      <t>Programa de mantenimiento  preventivo de</t>
    </r>
    <r>
      <rPr>
        <sz val="9"/>
        <color indexed="10"/>
        <rFont val="Arial"/>
        <family val="2"/>
      </rPr>
      <t xml:space="preserve"> </t>
    </r>
    <r>
      <rPr>
        <sz val="9"/>
        <color indexed="8"/>
        <rFont val="Arial"/>
        <family val="2"/>
      </rPr>
      <t>unidades y áreas deportivas</t>
    </r>
  </si>
  <si>
    <t>Realizar torneos relámpago en cada comité vecinal deportivo</t>
  </si>
  <si>
    <t>Organizar una liga deportiva en cada comité vecinal</t>
  </si>
  <si>
    <r>
      <t>Desarrollar</t>
    </r>
    <r>
      <rPr>
        <sz val="9"/>
        <color indexed="8"/>
        <rFont val="Arial"/>
        <family val="2"/>
      </rPr>
      <t xml:space="preserve"> </t>
    </r>
    <r>
      <rPr>
        <sz val="8"/>
        <color indexed="8"/>
        <rFont val="Arial"/>
        <family val="2"/>
      </rPr>
      <t>talleres de capacitación y entrenamiento para atletas a la olimpiada nacional</t>
    </r>
  </si>
  <si>
    <t>PORCENTAJE de cumplimiento al programa de mantenimiento de áreas deportivas (P72-CPMAD)</t>
  </si>
  <si>
    <t>PORCENTAJE de cumplimiento del programa de torneos relámpago (P73-CPTR)</t>
  </si>
  <si>
    <t>PORCENTAJE de avance en la organización de  ligas deportivas (P74-AOLD)</t>
  </si>
  <si>
    <t>PORCENTAJE de cumplimiento de talleres deportivos a atletas (P75-ATDA)</t>
  </si>
  <si>
    <t>Actividad 8.2</t>
  </si>
  <si>
    <t>Tramitar a través de la Dirección de Atención a la Infraestructura Escolar, equipamiento de escuelas.</t>
  </si>
  <si>
    <t>Llevar a todas las escuelas de nivel Superior y medio superior, programas de valores y autoestima. SEP y ORG. Part. Programa de becas.  Llevar a cabo conferencias motivacionales. Caja de herramientas contra la deserción escolar, SEMS</t>
  </si>
  <si>
    <t>PORCENTAJE de cumplimiento del programa de valores, becas y disminución de la deserción escolar (P77-CPVBDDE)</t>
  </si>
  <si>
    <t>Actividad 9.3</t>
  </si>
  <si>
    <t>Desarrollar talleres de arte y danza en plazas y espacios públicos</t>
  </si>
  <si>
    <t>Impartir cursos en materia de canto, música, pintura, danza etc..</t>
  </si>
  <si>
    <t>Realizar festivales, eventos culturales y tradiciones</t>
  </si>
  <si>
    <t>PORCENTAJE de cumplimiento de talleres culturales (P78-CTC)</t>
  </si>
  <si>
    <t>PORCENTAJE de cumplimiento de cursos culturales (P79-CCC)</t>
  </si>
  <si>
    <t>PORCENTAJE de cumplimiento del programa de festivales, eventos y tradiciones (P80-CPFET)</t>
  </si>
  <si>
    <t>Elaborar el programa de servicios básicos necesarios por fraccionamiento</t>
  </si>
  <si>
    <t>Elaborar el programa de infraestructura necesaria por fraccionamiento</t>
  </si>
  <si>
    <t>PORCENTAJE de avance del programa de servicios básicos por fraccionamiento (P81-APSBF)</t>
  </si>
  <si>
    <t>PORCENTAJE de avance del programa de infraestructura por fraccionamiento (P82-APIF)</t>
  </si>
  <si>
    <t>Programa de actividades y reorganización administrativa de los cementerios</t>
  </si>
  <si>
    <t>Programa de difusión del reglamento municipal a los propietarios y ciudadanía en general.</t>
  </si>
  <si>
    <t>PORCENTAJE de avance del programa administrativo de cementerios (P83-APAC)</t>
  </si>
  <si>
    <t>PORCENTAJE de implementación del programa de alumbrado y agua potable en cementerios (P84-IPAAPC)</t>
  </si>
  <si>
    <t>PORCENTAJE de cumplimiento del programa de difusión del reglamento de cementerios (P85-CPDRC)</t>
  </si>
  <si>
    <t>Actividad 12.4</t>
  </si>
  <si>
    <t xml:space="preserve">Mantener y actualizado el portal web de transparencia con la información pública fundamental, Atender las solicitudes de información solicitadas por transparencia </t>
  </si>
  <si>
    <t xml:space="preserve">Mejorar la atención a las familias mediante la ampliación de horario de atención y talleres de prevención </t>
  </si>
  <si>
    <t>Programa de atención de solicitudes de apoyo a familias y personas con algún tipo de vulnerabilidad  relacionadas a la salud, discapacidad, medidas de protección, atención jurídica y/o psicológica, etc.</t>
  </si>
  <si>
    <t>Apoyo en la gestión de ofertas laborales, capacitación laboral, fomentar cultura de emprendimiento y procesos que les ayuden a mejorar su condición.</t>
  </si>
  <si>
    <t>PORCENTAJE de actualización del portal Web de transparencia DIF (P86-APWTD)</t>
  </si>
  <si>
    <t>PORCENTAJE de ampliación de horario y talleres realizados (P87-AHTR)</t>
  </si>
  <si>
    <t>PORCENTAJE de atención a solicitudes recibidas (P88-ASR)</t>
  </si>
  <si>
    <t>PORCENTAJE de gestiones exitosas (P89-GE)</t>
  </si>
  <si>
    <t>Eficientizar el programa adaptado en la nube para la pronta atención de los reportes recibidos.</t>
  </si>
  <si>
    <t>PORCENTAJE de atención concluida a reportes recibidos (P90-ACRR)</t>
  </si>
  <si>
    <t>Coordinar el programa anual de sesiones del Consejo de Participación Ciudadana.</t>
  </si>
  <si>
    <t>Plan de visitas a las localidades para impartir cursos de orientación y los beneficios de la participación ciudadana.</t>
  </si>
  <si>
    <t>PORCENTAJE de cumplimiento del programa anual de sesiones del CPC (P91-CPASC)</t>
  </si>
  <si>
    <t>PORCENTAJE de cumplimiento del plan de visitas (P92-CPV)</t>
  </si>
  <si>
    <t>Coordinar la participación de los  trabajadores del Ayuntamiento en la seguridad social.</t>
  </si>
  <si>
    <t>Elaborar mecanismos que permitan medir la satisfacción de los beneficiarios y la proporción de la reducción de costos por el servicio</t>
  </si>
  <si>
    <t>PORCENTAJE de participación de trabajadores en SS (P93-PTSS)</t>
  </si>
  <si>
    <t>PORCENTAJE de cumplimiento de las gestiones médicas (P94-CGM)</t>
  </si>
  <si>
    <t>PORCENTAJE de desarrollo y medición de satisfacción de beneficiarios (P95-DMSB)</t>
  </si>
  <si>
    <t>Ampliar el personal y la atención de paramédicos en los centros de salud</t>
  </si>
  <si>
    <t>Programa de atención a la normatividad local y actividades asignadas en agencias.</t>
  </si>
  <si>
    <t>Programa de atención a la normatividad local y actividades asignadas en delegaciones.</t>
  </si>
  <si>
    <t>Asistir y apoyar en cada uno de los eventos a realizar.</t>
  </si>
  <si>
    <t>PORCENTAJE de ampliación de personal en centros de salud (P96-APCS)</t>
  </si>
  <si>
    <t>PORCENTAJE de cumplimiento del programa de agencias (P97-CPA)</t>
  </si>
  <si>
    <t>PORCENTAJE de cumplimiento del programa de delegaciones (P98-CPD)</t>
  </si>
  <si>
    <t>PORCENTAJE de cumplimiento del programa de comunicación social (P99-CPCS)</t>
  </si>
  <si>
    <t>PORCENTAJE de cumplimiento del programa de eventos (P100-CPE)</t>
  </si>
  <si>
    <t>Actividad 15.4</t>
  </si>
  <si>
    <t>10:10</t>
  </si>
  <si>
    <t>Mide la ampliacion de la cobertura en atención a areas verdes y espcios públicos en 10 de cada diez</t>
  </si>
  <si>
    <r>
      <t>Construcción de 2</t>
    </r>
    <r>
      <rPr>
        <sz val="8"/>
        <color indexed="8"/>
        <rFont val="Arial"/>
        <family val="2"/>
      </rPr>
      <t xml:space="preserve"> pozos profundos</t>
    </r>
  </si>
  <si>
    <t xml:space="preserve">Mide los avances en tener un estudio </t>
  </si>
  <si>
    <t>Mide los avances en poner macromedidores en los pozos municipales</t>
  </si>
  <si>
    <t xml:space="preserve">Mide el avance en el cumplimiento del programa </t>
  </si>
  <si>
    <t>Mide los avances en el reemplazo del colector principal</t>
  </si>
  <si>
    <t>Mide el avance en el desasolve de carcamos</t>
  </si>
  <si>
    <t>Mide el avance en la costrucción del humedal</t>
  </si>
  <si>
    <t>Mide el avance en la instalacion de luminarias</t>
  </si>
  <si>
    <t>Mide el avance en la instalacion de euipos de medicion</t>
  </si>
  <si>
    <t>Mide el avance en el mantenimiento de luminarias</t>
  </si>
  <si>
    <t>Mide el cumplimiento del programa</t>
  </si>
  <si>
    <t>Mide los avances en la gestion para adquirir equipo de recolección</t>
  </si>
  <si>
    <t>Mide el avance en la instalacion de contenedores y las toneladas recolectadas</t>
  </si>
  <si>
    <t xml:space="preserve">Mide los avances en la elaboracion del reglamento </t>
  </si>
  <si>
    <t>Mide los avances en la ejecución del programa de mantenimiento</t>
  </si>
  <si>
    <t>Mide los avances en la ejecución del programa de torneos</t>
  </si>
  <si>
    <t>Mide el cumplimiento del programa y planteles participando</t>
  </si>
  <si>
    <t>Mide el aumento en la participación de la ciudadania en las actividades culturales y recreativas</t>
  </si>
  <si>
    <t>Mide los avances en la ejecución de los talleres en plazas y espacios públicos</t>
  </si>
  <si>
    <t>Mide la relación de ideal minima de equipamiento en centros de población</t>
  </si>
  <si>
    <t>Mide el avance en el programa de servicios básicos necesarios en fraccionamientos</t>
  </si>
  <si>
    <t>Mide el avance en el programa de infraestructura básica necesaria en fraccionamientos</t>
  </si>
  <si>
    <t xml:space="preserve">Mide el nivel de satisfaccion de la ciudadania que acude a los cementerios </t>
  </si>
  <si>
    <t>Mide el avance en el programa de actividades para el cementerio</t>
  </si>
  <si>
    <t>Mide el cumplimiento del programa de servicios en los cementerios</t>
  </si>
  <si>
    <t>Mide el nivel de conocimiento por la ciudadania del reglamento de cementerios</t>
  </si>
  <si>
    <t>Mide la relación en la atención a la ciudadania que solicita apoyo</t>
  </si>
  <si>
    <t>Mide el cumplimiento en la actualizacion de la información en las plataformas de transparencia</t>
  </si>
  <si>
    <t>Mide el incremento en la atención a la ciudadania y familias en situacion  vulnerable</t>
  </si>
  <si>
    <t>Mide el incremento en la solicitud de apoyo para encontrar una actividad laboral</t>
  </si>
  <si>
    <t>Mide el aumento en la relación de solicitudes de atencion a la ciudadania</t>
  </si>
  <si>
    <t xml:space="preserve">Mide el incremento en la conclusion exitosa de solicitudes de apoyo </t>
  </si>
  <si>
    <t>Mide la relacion de participación de la ciudadania en lo que se quiere comunicar</t>
  </si>
  <si>
    <t>Mide el nivel de participación en el plan de visitas</t>
  </si>
  <si>
    <t>Mide el nivel de satisfacción en los servicios de salud ofrecidos en el municipio por los SS</t>
  </si>
  <si>
    <t>Mide la participación de los empleados de la administración municipal en los servicios de SS</t>
  </si>
  <si>
    <t>Mide los avances en las gestiones para mejorar la atención médica municipal</t>
  </si>
  <si>
    <t>Mide la satisfaccion de los beneficiarios en los servicios de SS</t>
  </si>
  <si>
    <t>Mide el incremento de personal para la atencion a la ciudadania en los Centros de Salud</t>
  </si>
  <si>
    <t>Mide el incremento en la atencion a la ciudadania en las agencias municipales</t>
  </si>
  <si>
    <t>Mide el cumplimiento de las atribuciones de los agentes para atender a la ciudadania</t>
  </si>
  <si>
    <t>Mide el incremento en la atencion a la ciudadania en las delegaciones municipales</t>
  </si>
  <si>
    <t>Mide el cumplimiento de las atribuciones de los delegados para atender a la ciudadania</t>
  </si>
  <si>
    <t xml:space="preserve">Mide la relacion de ciudadanos informados de los temas que el ayuntamiento quiere comunicar </t>
  </si>
  <si>
    <t xml:space="preserve">Mide el nivel de participación de la direccion en los eventos realizados </t>
  </si>
  <si>
    <t xml:space="preserve">Impulsar la producción, producción agropecuaria, trabajadores asegurados, y población ocupada, </t>
  </si>
  <si>
    <t>índice de desarrollo municipal del aspecto económico (IDM-E)</t>
  </si>
  <si>
    <t>Recaudación Municipal Incrementada</t>
  </si>
  <si>
    <t>Turistas y Visitantes Incrementados</t>
  </si>
  <si>
    <t>Productividad Agropecuaria Incrementada</t>
  </si>
  <si>
    <t>Sacrificios Inspeccionados Incrementados</t>
  </si>
  <si>
    <t>Proveeduría de Carnes Incrementada</t>
  </si>
  <si>
    <t>Promoción Económica Incrementada</t>
  </si>
  <si>
    <t>Calidad Informática Mejorada</t>
  </si>
  <si>
    <t>INDICE de calidad informática (V1-CI)</t>
  </si>
  <si>
    <t>Acelerar el análisis y dictamen para la expedición de licencias municipales que impulsen el empleo</t>
  </si>
  <si>
    <t xml:space="preserve">Organizar el padrón de licencias municipales otorgados por giro, calles y tipo de establecimiento </t>
  </si>
  <si>
    <t>Plan de empadronamiento, atención, seguimiento e impulso al comercio ambulante y locatario en mercados.</t>
  </si>
  <si>
    <t>Programa de actividades municipales que impulsen el comercio y la actividad económica en el municipio</t>
  </si>
  <si>
    <t>PORCENTAJE de licencias municipales que impulsan el empleo (P101-LMIE)</t>
  </si>
  <si>
    <t>PORCENTAJE de cumplimiento del programa de detección de necesidades (P102-CPDN)</t>
  </si>
  <si>
    <t>PORCENTAJE de avance en el padrón de licencias (P103-APL)</t>
  </si>
  <si>
    <t>PORCENTAJE de avance en el plan de empadronamiento (104-APE)</t>
  </si>
  <si>
    <t>PORCENTAJE de cumplimiento del programa para impulsar el comercio (P105-CPIC)</t>
  </si>
  <si>
    <t>Actividad 2.4</t>
  </si>
  <si>
    <t>Impulsar programas de apoyo a establecimientos y giros gastronómico, ecológico y culturales.</t>
  </si>
  <si>
    <t>Gestionar convenios y esquemas de servicios turísticos y de hospedaje en casas particulares</t>
  </si>
  <si>
    <t>Elaborar el padrón de prestadores de servicios turísticos y gestionar la declaración de zonas de desarrollo turístico vinculadas a un programa de actividades</t>
  </si>
  <si>
    <t>Creación del comité de turismo y su programa de actividades para la promoción turística</t>
  </si>
  <si>
    <t>PORCENTAJE de cumplimiento del programa de servicios turísticos (P107-CPST)</t>
  </si>
  <si>
    <t>PORCENTAJE de avance en el padrón y declaratoria (P108-APD)</t>
  </si>
  <si>
    <t>PORCENTAJE de avance en la creación del comité de turismo y su programa (P109-ACCTP)</t>
  </si>
  <si>
    <t>Actividad 3.3</t>
  </si>
  <si>
    <t>Actividad 3.4</t>
  </si>
  <si>
    <t>Actividad 3.5</t>
  </si>
  <si>
    <t>Actividad 3.6</t>
  </si>
  <si>
    <t>Gestionar 100 paquetes económicos a productos agrícolas</t>
  </si>
  <si>
    <t>Gestionar 100 paquetes tecnológicos a productores agrícolas</t>
  </si>
  <si>
    <t>Desarrollar 9 talleres de transferencia de tecnología, capacitación y extensión, de acuerdo a los diferentes modelos de producción, que permitan una mayor competitividad</t>
  </si>
  <si>
    <t>Incremento de áreas de producción orgánica.</t>
  </si>
  <si>
    <t>Promover uso de abonos orgánicos</t>
  </si>
  <si>
    <t xml:space="preserve">Productores (as) y jóvenes rurales desarrollando buenas prácticas productivas en sus sistemas productivos, que posicionen su inserción en los mercados.   </t>
  </si>
  <si>
    <t>PORCENTAJE de avance en la gestión de paquetes económicos agrícolas (P110-AGPEA)</t>
  </si>
  <si>
    <t>PORCENTAJE de avance en la gestión de paquetes tecnológicos agrícolas (P111-AGPTA)</t>
  </si>
  <si>
    <t>PORCENTAJE de desarrollo de talleres de transferencia de tecnología y capacitación (P112-DTTTC)</t>
  </si>
  <si>
    <t>PORCENTAJE de incremento de áreas de producción orgánica (P113-IAPO)</t>
  </si>
  <si>
    <t>PORCENTAJE de aumento del consumo de abonos orgánicos (P114-ACAO)</t>
  </si>
  <si>
    <t>PORCENTAJE de aumento de productores aplicando buenas prácticas productivas (P115-APABPP)</t>
  </si>
  <si>
    <t xml:space="preserve">Contar con un  MVZ capacitado para diagnosticar el estado físico y organoléptico de los productos cárnicos </t>
  </si>
  <si>
    <t xml:space="preserve">Inspectores con la capacidad de diagnosticar la carne que no es apta para el consumo Humano, y en su caso el decomiso </t>
  </si>
  <si>
    <t>PORCENTAJE de avance en el programa de capacitación para dictamen organoléptico (P116-APCDO)</t>
  </si>
  <si>
    <t>PORCENTAJE diagnósticos positivos para consumo y MVZ capacitados (P117-DPCMC)</t>
  </si>
  <si>
    <t xml:space="preserve">Plan de inspección a los tablajeros la documentación de la legitima propiedad de los animales sacrificados y Contar con personal capacitado para la inspección en carnicerías  </t>
  </si>
  <si>
    <t xml:space="preserve">Mejorar las instalaciones con equipamiento </t>
  </si>
  <si>
    <t>PORCENTAJE de cumplimiento del plan de inspección de propiedad y en carnicería (P118-CPIPC)</t>
  </si>
  <si>
    <t>PORCENTAJE de avance en el diagnostico (P120-AD)</t>
  </si>
  <si>
    <t>Establecer un espacio para la atención de los comerciantes y/o empresarios.</t>
  </si>
  <si>
    <t>Adecuación del módulo (SARE) sistema de apertura rápida de empresas, ante la Dirección de Mejora Regulatoria y ante la COFEMER Consejo Federal de Mejora Regulatoria.</t>
  </si>
  <si>
    <t>Plan de vinculación ante  las cámaras industriales, sector empresarial de Jalisco y organismos empresariales para promover al Municipio en proyectos estratégicos.</t>
  </si>
  <si>
    <t>PORCENTAJE de avance en las gestiones para la atención de comerciantes y empresarios (P121-AGACE)</t>
  </si>
  <si>
    <t>PORCENTAJE de avance del plan de vinculación (P123-APV)</t>
  </si>
  <si>
    <t>Levantamiento del estado actual de la red y dados los resultados adquirir nuevo equipo que atienda las necesidades.</t>
  </si>
  <si>
    <t>Elaboración de un reglamento que se adecue a las nuevas necesidades de este ayuntamiento.</t>
  </si>
  <si>
    <t>Programa de mantenimiento, atención y solución de problemas que se presentes en las áreas de este ayuntamiento.</t>
  </si>
  <si>
    <t>PORCENTAJE de elaboración del reglamento de informática (P125-ERI)</t>
  </si>
  <si>
    <t>PORCENTAJE de avance del programa de mantenimiento y atención a sistemas computacionales (P126-APMASC)</t>
  </si>
  <si>
    <t>Índice Municipal de Medio Ambiente</t>
  </si>
  <si>
    <t>Instrumentos de Planeación y Ordenamiento Territorial Actualizados</t>
  </si>
  <si>
    <t>Instrumentos de Planeación Urbana Actualizados</t>
  </si>
  <si>
    <t>Cumplimiento en Obra Pública Incrementado</t>
  </si>
  <si>
    <t>Condiciones Ecológicas Mejoradas</t>
  </si>
  <si>
    <t>Diagnostico y Programa de Saneamiento Rio Los Sabinos, arroyos y riachuelos</t>
  </si>
  <si>
    <t>Diagnostico y Programa de Saneamiento de la Presa El Llano</t>
  </si>
  <si>
    <t>Impartición de 12 talleres de promoción y fomento de reforestación y conservación del medio ambiente</t>
  </si>
  <si>
    <t>Programa de regularización de predios en las localidades de Santa Rosa y Los Cedros</t>
  </si>
  <si>
    <t>Elaborar un diagnostico de los niveles de sobre explotación del territorio</t>
  </si>
  <si>
    <t>Alternativas de crecimiento urbano sin el cambio de uso de suelo agrícola a urbano</t>
  </si>
  <si>
    <t>Desarrollar un programa de impulso al turismo ecológico y su ordenamiento</t>
  </si>
  <si>
    <t>Actividad 2.5</t>
  </si>
  <si>
    <t>Actividad 2.6</t>
  </si>
  <si>
    <t>Actividad 2.7</t>
  </si>
  <si>
    <t>Consolidar los fraccionamientos existentes antes de abrir nuevas áreas de uso habitacional.</t>
  </si>
  <si>
    <t>Consolidar las localidades tradicionales que cuentan con suelo disponible dentro de sus límites</t>
  </si>
  <si>
    <t xml:space="preserve">Elaboración de Planes de Centro de Población. </t>
  </si>
  <si>
    <t>Elaboración del Programa Municipal de Desarrollo Urbano</t>
  </si>
  <si>
    <t>Mejorar la imagen urbana en ingresos y primer cuadro de las localidades tradicionales</t>
  </si>
  <si>
    <t>Elaborar estudio de requerimiento en términos de equipamiento en localidades y fraccionamientos</t>
  </si>
  <si>
    <t>Regularizar predios en Santa Rosa y Cedros (expedición de títulos de propiedad)</t>
  </si>
  <si>
    <t>Abatir en un alto porcentaje el rezago de infraestructura que presenta las localidades que conforma el Municipio de Ixtlahuacán de los Membrillos, Jalisco</t>
  </si>
  <si>
    <t>Ejercer el recurso en tiempo con las modalidades establecidas en la Ley  de Obra Publica, de acuerdo al monto del recurso.</t>
  </si>
  <si>
    <t xml:space="preserve">Programas de mantenimiento e instalaciones en planteles de preescolares y primarias, mantenimiento y construcción de casa de la cultura y teatro, rehabilitación de pavimentos en vialidades, sustitución de líneas de agua potable y cajas de valvulas,perforacion de pozos para la extracción de agua potable y sustitución de lineas de drenaje y construcción de pozos de visita.  </t>
  </si>
  <si>
    <t>Regular las empresas y establecimientos que operan en el territorio municipal que emiten algún tipo de contaminante que afecte al medio ambiente, así como reforzar en la población civil la concientización del cuidado del medio ambiente a través de talleres</t>
  </si>
  <si>
    <t>Elaboración de Diagnostico para determinar la superficie de la Área Natural Protegida</t>
  </si>
  <si>
    <t>Impartir un taller sobre la Importancia del Medio Ambiente y del Cambio Climático, dirigido al personal del H. Ayuntamiento.</t>
  </si>
  <si>
    <t>PORCENTAJE de avance en el programas regularización de empresas y establecimientos en el territorio (P148-APREET)</t>
  </si>
  <si>
    <t>PORCENTAJE de cumplimiento del programa sobre medioambiente y cambio climático (P150-CPSMCC)</t>
  </si>
  <si>
    <t>PORCENTAJE de reduccion del rezago de infraestructura (P145-RRI)</t>
  </si>
  <si>
    <t>PORCENTAJE de consolidación urbana de fraccionamiento existentes (P134-CUFE)</t>
  </si>
  <si>
    <t>PORCENTAJE de consolidación urbana de localidades tradicionales (P135-CULT)</t>
  </si>
  <si>
    <t>PORCENTAJE de avance de elaboración de planes de centros de población (P136-AEPCP)</t>
  </si>
  <si>
    <t>PORCENTAJE de avance del plan de imagen urbana (P138-APIU)</t>
  </si>
  <si>
    <t>PORCENTAJE de avance en el estudio de equipamiento urbano (P139-AEEU)</t>
  </si>
  <si>
    <t>PORCENTAJE de regularización de predios (P140-RP)</t>
  </si>
  <si>
    <t>PORCENTAJE de avance en el diagnóstico de saneamiento (P127-ADS)</t>
  </si>
  <si>
    <t>PORCENTAJE de avance en el diagnóstico de saneamiento Presa el Llano (P128-ADSPL)</t>
  </si>
  <si>
    <t>PORCENTAJE de avance en programa de campañas de reforestación  (P129-APCR)</t>
  </si>
  <si>
    <t>PORCENTAJE de avance en el programa de regularización de predios (P130-APRP)</t>
  </si>
  <si>
    <t>PORCENTAJE de avance en el diagnóstico de explotación territorial (P131-ADET )l</t>
  </si>
  <si>
    <t>PORCENTAJE  de avance en el programa de alternativas de crecimiento urbano (P132-APACU)</t>
  </si>
  <si>
    <t>PORCENTAJE de avance del programa de impulso turístico ecológico (P133-APITE)</t>
  </si>
  <si>
    <t>Mide la cantidad de licencias municipales que fomentan el empleo permamente</t>
  </si>
  <si>
    <t>Mide el avance en el diagnostico para detectar necesidades de capacitación</t>
  </si>
  <si>
    <t>Mide el avance en organizar el padron</t>
  </si>
  <si>
    <t>Mide el avance en el empadronamiento ordenado y diferenciado</t>
  </si>
  <si>
    <t>Mide el cumplimiento de actividades del programa que fomenten el comercio y la economía</t>
  </si>
  <si>
    <t>Mide la cantidad de establecimientos que son beneficiados con el programa</t>
  </si>
  <si>
    <t>Mide la relación de ejidatarios que participan en los programas de fortalecimiento agropecuario</t>
  </si>
  <si>
    <t>Mide la participación de los ciudadanos en los talleres</t>
  </si>
  <si>
    <t>Mide el incremento de área destinada a producción orgánica</t>
  </si>
  <si>
    <t>Mide el incremento del uso de abonos orgánicos</t>
  </si>
  <si>
    <t>Mide la relación de animales para sacrifico que son inspeccionados contra los que no lo son</t>
  </si>
  <si>
    <t>Mide el cumplimiento del programa de capacitación</t>
  </si>
  <si>
    <t>Mide la cantidad de diagnosticos documentados de carne para venta en el municipio</t>
  </si>
  <si>
    <t>Mide la relación de kilos de carne que se consumen en el municipio  de ixtlaHucán de procedencia de productores locales</t>
  </si>
  <si>
    <t>Mide el avance en las gestiones para tener instalaciones para la atencion de los comerciantes y empresarios</t>
  </si>
  <si>
    <t>Mide los resultados del plan de vinculación del municipio y sus comerciantes y empresarios con las camaras de comercio y organismos empresariales</t>
  </si>
  <si>
    <t>Mide el nivel de atencion y solucion de los problemas a los usuarios de los equipos informaticos de la administración municipal</t>
  </si>
  <si>
    <t>Mide el avance en la elaboración el reglamento de informatica y sistemas</t>
  </si>
  <si>
    <t>Mide los avances en el cumplimiento del programa de mantenimiento y atención</t>
  </si>
  <si>
    <t>Mide los avances en la elaboración del diagnostico y su programa de saneamiento</t>
  </si>
  <si>
    <t>Mide los avances en la elaboración del diagnostico y su programa de saneamiento de la Presa</t>
  </si>
  <si>
    <t>Mide los avances en la implementación del programa de regularización</t>
  </si>
  <si>
    <t>Mide los avances en la elaboración del diagnostico sobre la explotación del territorio</t>
  </si>
  <si>
    <t>Mide los avances en el programa de crecimiento urbano sin el cambio de uso de suelos</t>
  </si>
  <si>
    <t>Mide el avance en la elaboración de programa de impulso al turismo ecológico</t>
  </si>
  <si>
    <t>Mide el porcentaje de consolidación habitacional de cada fraccionamiento</t>
  </si>
  <si>
    <t>Mide el porcentaje de consolidación habitacional de las localidades tradicionales</t>
  </si>
  <si>
    <t>Mide los avances en la elaboración de los planes de desarrollo urbano de centros de población municipal</t>
  </si>
  <si>
    <t>Mide el avance en la elaboración del programa de desarrollo urbano municipal</t>
  </si>
  <si>
    <t xml:space="preserve">Mide los avances de los planes de mejora de imagen urbana </t>
  </si>
  <si>
    <t>Mide los avances en la elaboracion del estudio de equipamiento en localidades y fraccionamientos</t>
  </si>
  <si>
    <t>Mide los avances en la elaboración del programa de regularización de predios rusticos</t>
  </si>
  <si>
    <t xml:space="preserve">Mide los avance de cumplimiento en los dictamenes y talleres </t>
  </si>
  <si>
    <t>Mide los avances en la propuesta de área natural protegida</t>
  </si>
  <si>
    <t>Mide el cumplimiento y participación en el programa de capacitacion ambiental</t>
  </si>
  <si>
    <t>Seguridad pública</t>
  </si>
  <si>
    <t>Vialidad</t>
  </si>
  <si>
    <t>Juzgado Municipal</t>
  </si>
  <si>
    <t>Protección Civil</t>
  </si>
  <si>
    <t>H Ayuntamiento (Regidores)</t>
  </si>
  <si>
    <t>Presidencia Municipal</t>
  </si>
  <si>
    <t>Hacienda Municipal (Tesorería)</t>
  </si>
  <si>
    <t>Apremios</t>
  </si>
  <si>
    <t>Oficial Mayor</t>
  </si>
  <si>
    <t>Asuntos Internos</t>
  </si>
  <si>
    <t>Sindicatura</t>
  </si>
  <si>
    <t>Contraloria</t>
  </si>
  <si>
    <t>Registro Civil</t>
  </si>
  <si>
    <t>Catastro</t>
  </si>
  <si>
    <t>Parque Vehícular</t>
  </si>
  <si>
    <t>Secretaría General</t>
  </si>
  <si>
    <t xml:space="preserve">Transparencia </t>
  </si>
  <si>
    <t>Mide la cantidad de Direcciones municipales que hacen actividades para mejorar las condiciones ecológicas</t>
  </si>
  <si>
    <t>Participación ciudadana</t>
  </si>
  <si>
    <t>PORCENTAJE de participación en el cumplimiento del programa de capacitacion en transparencia. (P50-CPCT)</t>
  </si>
  <si>
    <t>Mide el porcentaje de participación en el cumplimiento del programa de capacitacion en transparencia</t>
  </si>
  <si>
    <t>Mide el porcentaje de atención y respuesta positiva a las solicitudes de información recibidas por los diferentes medios de solicitud</t>
  </si>
  <si>
    <t>(Cantidad de solicitudes de informacion recibidas y atendidas positivamente/ Total de solicitudes recibidas)*100</t>
  </si>
  <si>
    <t>(Cantidad de personal inscrito para participar en el programa de capacitacion sobre transparencia/total de personal en el ayutamiento)*100</t>
  </si>
  <si>
    <t>ÍNDICE de transparencia. (T6-TT)</t>
  </si>
  <si>
    <t xml:space="preserve">Mide la relación de participacion, atencion y cumplimiento de los involucrados en atender las obligaciones de transparencia </t>
  </si>
  <si>
    <t>Razón</t>
  </si>
  <si>
    <t>PORCENTAJE de recurrencia  en materia de acceso a la información del poder Ejecutivo Municipal. (P49-RMAIEM)</t>
  </si>
  <si>
    <t>PORCENTAJE de servidores públicos que cumplen con sus obligaciones de rendición de cuentas en tiempo y forma, cumplimiento a la PNT y LTAIPEJ. (P48-CTNE)</t>
  </si>
  <si>
    <t>(valor resultante de sumar los valores individuales  de  los cosientes entre sus denominadores por su ponderacion asignada, que miden las  variables de servidores públicos, recurrencia y participacion con las correspondientes ponderaciones de .5, .3 y .2)</t>
  </si>
  <si>
    <t>(Cantidad de incisos con informacion actualizada en los articulos 8 y 15 de la LTAIPEJ mas los formatos de la PNT asignados y actualizados subidos a las plataformas/Total de insicios que solicitan informacion en los articulos 8 y 15 de la LTAIPJ mas el total de formatos de la PNT asignados)*100        (98 de LTAIPEJ + 270 Fts de la PNT = 368)  (102 de LTAIPEJ + 319 Fts de la PNT = 421)</t>
  </si>
  <si>
    <t>(Cantidad de convenios 15, obras 40 y solicitudes 50 necesarias de respaldar con el aspecto legal y juridico / total de documentos firmados con la fe publica del secretario general ) * 100</t>
  </si>
  <si>
    <t>PORCENTAJE de instrucciones cumplidas para mejorar  el servicio a la ciudadania. (P46-ICMSC)</t>
  </si>
  <si>
    <t>(Cantidad de instrucciones dadas a las diferentes direcciones municipales 48 / Total de quejas, solicitudes recibidas en atencion ciudadana y participacion social y seguimiento a actividades propias de las direcciones 72 ) * 100</t>
  </si>
  <si>
    <t>(valor resultante de sumar los valores individuales  de  los cosientes entre sus denominadores por su ponderacion asignada, que miden las  variables de instrucciones cumplidas y colaboraciones legales  correspondientes ponderaciones de .7  y .3)</t>
  </si>
  <si>
    <t xml:space="preserve">Mide la tasa de kilometros recorridos por litro de gasolina o diesel consumido </t>
  </si>
  <si>
    <t>Mide la Tasa de inversion mensual por vehiculo incorporado al programa de mantenimiento preventivo orientado a reducir el monto mensual</t>
  </si>
  <si>
    <t>( Total de kilometros recorridos por los vehiculos oficiales (2800), camiones de basura (2240) y patrullas ( 22400) a las que se les cargo gasolina y diesel)) por  la (Cantidad de litros de gasolina y disel cargados  a los vehiculos (4 camiones de basura  2240 litros disesel por mes) y patrullas municipales (5 patrullas 5600 litros de gasolina por mes) (5 vehiculos oficiales  2000 litros gasolina al mes)</t>
  </si>
  <si>
    <t>(Monto de recursos economicos en pesos  invertido mensualmente en el programa de mantenimiento preventivo al parque vehicular municipal (10000 pesos) por el total de vehiculos del servicio municipal incorporados al programa de mantenimiento preventivo (14) )</t>
  </si>
  <si>
    <t>(Cantidad de vehiculos con mantenimiento preventivo por semana y en operación (10)) / Total de vehiculos con mantenimiento preventivo por semana (12))*100</t>
  </si>
  <si>
    <t>ÍNDICE de eficiencia del mantenimiento preventivo al parque vehicular. (T5-IEMPV)</t>
  </si>
  <si>
    <t>Mide la reduccion del monto de inverion en mantenimiento preventivo por vehiculo que se mantiene en operación</t>
  </si>
  <si>
    <t>(valor resultante de sumar los valores individuales  de  los cosientes entre sus denominadores por su ponderacion asignada, que miden las  variables de kilometros por litro, inversion por vehiculo con mantenimiento y vehiculos con mantenimiento preventivo en operación  con la correspondiente ponderacion de .2, .5 y .3)</t>
  </si>
  <si>
    <t>Mide el porcentaje de emplados capacitados de los diferentes servicios de catastro</t>
  </si>
  <si>
    <t>(Cantidad de personal inscrito para participar en el programa de capacitacion sobre servicios en catastro 7 / total de personal en direccion de Catastro 7 )*100</t>
  </si>
  <si>
    <t>Mide el porcentaje de digitalización de actas apartir del programa de capacitación</t>
  </si>
  <si>
    <t>(Cantidad de actas de catastro digitalizadas (30000) / total de actas por digitalizar en direccion de Catastro (90000) )*100</t>
  </si>
  <si>
    <t>(valor resultante de sumar los valores individuales  de  los cosientes entre sus denominadores por su ponderacion asignada, que miden las  variables dedigitalización y emplados capacitados  con la correspondiente ponderacion de .4 y .6)</t>
  </si>
  <si>
    <t>Mide el nivel de eficiencia del personal del catastro en el cobro del impuesto predial apoyados en todas sus actividades buscando su incremento sostenido anual</t>
  </si>
  <si>
    <t>Sistema de Agua Potable y Alcantarillado (SAMAPA)</t>
  </si>
  <si>
    <t>Alumbrado público</t>
  </si>
  <si>
    <t>Parques y jardines</t>
  </si>
  <si>
    <t>Aseo público</t>
  </si>
  <si>
    <t>Desarrollo social</t>
  </si>
  <si>
    <t>Instituto de la mujer</t>
  </si>
  <si>
    <t>Deportes</t>
  </si>
  <si>
    <t>Cultura y recreación</t>
  </si>
  <si>
    <t>Servicios públicos</t>
  </si>
  <si>
    <t>Cementerios</t>
  </si>
  <si>
    <t>DIF</t>
  </si>
  <si>
    <t>Atención ciudadana</t>
  </si>
  <si>
    <t>Servicios médicos</t>
  </si>
  <si>
    <t>Agencias municipales</t>
  </si>
  <si>
    <t>Delegaciones municipales</t>
  </si>
  <si>
    <t>Comunicación social</t>
  </si>
  <si>
    <t>Economía (padrón y licencias)</t>
  </si>
  <si>
    <t>Desarrollo agropecuario</t>
  </si>
  <si>
    <t>Inspección ganadera</t>
  </si>
  <si>
    <t>Rastro municipal</t>
  </si>
  <si>
    <t>Promoción económica</t>
  </si>
  <si>
    <t>Informática</t>
  </si>
  <si>
    <t>Ordenamiento Territorial (sustentabilidad)</t>
  </si>
  <si>
    <t>Desarrollo Urbano</t>
  </si>
  <si>
    <t>Obras públicas</t>
  </si>
  <si>
    <t>Ecología</t>
  </si>
  <si>
    <t>(Cantidad de personal inscrito 8 para participar en el programa de capacitacion sobre Registro Civil/total de personal 10 de registro Civil)*100</t>
  </si>
  <si>
    <t>(Cantidad de solicitudes de apoyo 15 para resolver actos relativos al Registro Civil/total de solicitudes recibidas 15 registradas y dado seguimiento hasta su solucion en registro Civil)*100</t>
  </si>
  <si>
    <t>(Cantidad de informes acumulados enviados a la direccion general del registro civil del estado 12 y al sistema nacional de registros  12 responsabilidad delRegistro Civil/total acumulado mensual de informes enviados a la DGRCE  12 y al SNR 12 responsabilidad del registro Civil)*100</t>
  </si>
  <si>
    <t>(valor resultante de sumar los valores individuales  de  los cosientes entre sus denominadores por su ponderacion asignada, que miden las  variables de informes, apoyos y capacitación con sus respectivas ponderaciones de .4, .4 y .2 / la suma de los valores del denominador de las mismas variables)</t>
  </si>
  <si>
    <t>(Cantidad de 25 articulos del manual de organización y obligaciones con el estado  a los que es obligatorio dar seguimiento  y cumplimiento por parte de la direccion municipal de contraloria/ total de 25 articulos del manual de organización y obligaciones con el estado  a los que es obligatorio dar seguimiento  y cumplimiento por parte de la direccion municipal de contraloria)*100</t>
  </si>
  <si>
    <t>(Cantidad de visitas 10 programadas dentro del Programa de inspección a las diferentes dependencias del ayuntamiento / total de visitas 10 programadas dentro del Programa de inspección a las 46 diferentes dependencias del ayuntamiento)*100</t>
  </si>
  <si>
    <t>Mide el porcentaje de cumplimiento del programa de auditorias internas a cuenta publica municipal</t>
  </si>
  <si>
    <t>PORCENTAJE de cumplimiento del programa de auditoria a cuenta pública municipal. (P35-CPACP)</t>
  </si>
  <si>
    <t>(Cantidad de revisiones a cuenta publica ejecutadas de las 12 programadas dentro del Programa de auditoria interna a la cuenta pública municipal / total de auditorias 12 ejecutadas y programadas dentro de auditoria interna municipal)*100</t>
  </si>
  <si>
    <t>Apego a la normatividad para el ejercicio de recursos públicos</t>
  </si>
  <si>
    <t>(valor resultante de sumar los valores individuales  de  los cosientes entre sus denominadores por su ponderacion asignada, que miden las  variables de auditorias, inspecciones y seguimiento con su respectivas ponderaciones de .6, .3 y .1 / la suma de los valores del denominador de las mismas variables)</t>
  </si>
  <si>
    <t>PORCENTAJE de cumplimiento de actividades para la incorporacion del PbR/SED a las actividades de cada dirección municipal. (P34-CAPbR)</t>
  </si>
  <si>
    <t>Mide la relacion de actualizacion de la normatividad local respecto a la estatal y federal incluyendo la imcorporación del PbR/SED</t>
  </si>
  <si>
    <t>(Cantidad de actividades  desarrolladas (4 POA, PAC, Indicadores y Actualizar reglamento) para incorporar el PbR/SED a la evaluación y seguimiento de resultados de la dirección / total de  actividades  desarrolladas (4 POA, PAC, Indicadores y Actualizar reglamento) para incorporar el PbR/SED a la evaluación y seguimiento de resultados de la dirección)*100</t>
  </si>
  <si>
    <t>(Cantidad de criterios 4 (conocimiento del reglamento, correcta aplicación, actualizacion y resultados en la dirección e incorporacion del PbR/SED en su reglamento de la dirección) a verificar y capacitar en su aplicacion correcta / Total de criterios verificados con correcta aplicación)*100</t>
  </si>
  <si>
    <t>(Cantidad de reglamentos por actualizar 46 el correspondiente a cada dirección / Total de direcciones 46)*100</t>
  </si>
  <si>
    <t>Programa anual de capacitación en temas relacionados a la función como derechos humanos, llenado de IPH. faltas administrativas y delitos cometidos por policías municipales.</t>
  </si>
  <si>
    <t>(Cantidad de criterios 4 (derechos humanos, llenado de IPH. faltas administrativas y delitos cometidos por  20 policías municipales) a verificar y capacitar en su aplicacion correcta / Total de criterios verificados con correcta aplicación)*100</t>
  </si>
  <si>
    <t>(Cantidad de 10 examenes para detectar malas prácticas aplicados a los integrantes del cuerpo de seguridad / Total de integrantes 20 del cuerpo de seguridad)*100</t>
  </si>
  <si>
    <t>Mide el porcentaje de examenes a que son sometidos los inetgrantes del cuerpo de seguridad pública municipal y encuestas que se aplican a la ciudadania sobre la percepción de ministerios públicos y procuradurias como corruptas.</t>
  </si>
  <si>
    <t>PORCENTAJE de examenes y encuestas aplicados para prevenir actos y la percepción de corrupción. (P29-EAPAC)</t>
  </si>
  <si>
    <t>(Cantidad de 10 examenes de integridad para detectar actos de corrupción y 4 encuestas de percepción de corrupción de ministerios públicos y procuraduria, aplicados a la ciudadania / Total de examenes y encuestas aplicados)*100</t>
  </si>
  <si>
    <t>(valor resultante de sumar los valores individuales  de  los cosientes entre sus denominadores por su ponderacion asignada, que miden las  variables de corrupción, practicas y capacitación con las correspondientes ponderaciones de .5, .2 y .3 / la suma de los valores del denominador de las mismas variables)</t>
  </si>
  <si>
    <t>(Cantidad de articulos del reglamento interior de trabajo de la administracion municipal actualizados 46 vinculados a las diferentes direcciones / Total de direcciones 46 con reglamento actualizado para vincular al reglamento interior de trabajo de la administracion pública municipal)*100</t>
  </si>
  <si>
    <t>Mide el porcentaje de servidores públicos que participan en el programa anual de capacitacion apegado al diagnostico de necesidades de las 46 direcciones de la administracion municipal</t>
  </si>
  <si>
    <t>(Cantidad de servidores públicos 300 que participan en el programa anual de capacitacion apegado al diagnostico de necesidades de las 46 direcciones de la administracion municipal / Total de servidores públicos 600 que integran las 46 direcciones de la administracion pública municipal)*100</t>
  </si>
  <si>
    <t>PORCENTAJE de cumplimiento del programa municipal de capacitacion. (P27-CPMC)</t>
  </si>
  <si>
    <t>(Razón de las 16 de 46 direcciones municipales agrupadas en 4 programas presupuestarios para dar cumplimiento al Plan Municipal de Desarrollo y Gobernanza que cuentan con su  reglamento actualizado incorporando el PbR/SED )</t>
  </si>
  <si>
    <t>(Razón de 450 de los 600 empleados en las 46 direcciones municipales agrupadas en 4 programas presupuestarios para dar cumplimiento al Plan Municipal de Desarrollo y Gobernanza que han actualizado su reglamento y cumplen con sus obligaciones y atribuciones de acuerdo al manual de organización y reglamento)</t>
  </si>
  <si>
    <t>(Cantidad de licencias 800, permisos 50, concesiones 40, y dictamenes 100 municipales renovados (990) / Total de  licencias 800, permisos 50, concesiones 40, y dictamenes 100 municipales renovados (990))*100</t>
  </si>
  <si>
    <t>Tasa de contribuyentes  cumplidos por cada 990 licencias, permisos, concesiones o dictamenes municipales otorgados</t>
  </si>
  <si>
    <t>(Cantidad de actividades 250 individuales ejecutadas como suma de las 46 direcciones de la administracion municipal / Total de actividades realizadas y evaluadas por las 46 direcciones municipales )*100</t>
  </si>
  <si>
    <t>(Cantidad de equipos de computo (5) de las diferentes direcciones que son modernizados / Total de 30 equipos de computo en las diferentes direcciones municipales)*100</t>
  </si>
  <si>
    <t>(Cantidad de gasto reducido en gasolina (20%), gasto reducido en telefonía (90%) y gasto reducido en víaticos (95%) / Total historico de gasto mensual en gasolina (100%), gasto mensual en telefonía (100%) y gasto mensual en víaticos (100%))*100</t>
  </si>
  <si>
    <t>(Cantidad de aumento (20%) en los ingresos municipales que provienen de captacion directa al reducir en (20%) el porcentaje de contribuyentes en morosidad del 2019 / Total historico 2019 (100%) de ingresos municipales que provienen de captacion directa ))*100</t>
  </si>
  <si>
    <t>(Cantidad de horas adicionales (152 hrs mensuales) de servicio a las 160 normales para la atencion ciudadana para reducir en 50% el tiempo en realizar sus trámites en las oficinas del ayuntamiento / Total historico de horas disponibles para la atencion de la ciudadania por mes (160))*100</t>
  </si>
  <si>
    <t>Mide el nivel de gasto programado en el municipio de acuerdo al ciclo presupuestrio para la implementacion del PbR/SED desde su asignacion por capitulo respecto a los años anteriores</t>
  </si>
  <si>
    <t>(Cantidad de equipos de computo 15 (50%) del total de las diferentes direcciones que son modernizados en sistemas operativos y paqueteria especializada / Total de 30 (100%) equipos de computo en las diferentes direcciones municipales)*100</t>
  </si>
  <si>
    <t>(valor resultante de sumar los valores individuales  de  los cosientes entre sus denominadores por su ponderacion asignada, que miden las  variables de sistemas de cobro, ampliacion de horario, morosidad en pagos, reduccion del gasto, modernizacion de equipos y cumplimiento de atribuciones con las correspondientes ponderaciones de .2, .2, .2, .2, .1 y .1 / la suma de los valores del denominador de las mismas variables)</t>
  </si>
  <si>
    <t>(Cantidad de recursos economicos gestionados 35% adicionalmente a lo programado en el presupuesto de egresos municipal 2020  / Total de recursos economicos programados en el presupuesto de egresos municipal 2020 (100%))*100</t>
  </si>
  <si>
    <t>(Cantidad de leyes federales (1), estatales (1) y municipales (2) que se aplican en la elaboracion de la Ley de Ingresos Municipal 2020  / Total de (10)  leyes federales (5), estatales (3) y municipales (2) que se aplican en la elaboracion de la Ley de Ingresos Municipal 2020)*100</t>
  </si>
  <si>
    <t>(Cantidad de 20 artículos del reglamento aplicados con eficiencia al organizar el programa 2020 de eventos civicos y especiales / Total  de 20 artículos del reglamento necesarios de revisar para organizar con eficiencia al organizar el programa 2020 de eventos civicos y especiales)*100</t>
  </si>
  <si>
    <t>(Cantidad de 15 sesiones de cabildo llevadas a cabo con apego al reglamento municipal aplicado con eficiencia dentro del programa 2020 de sesiones de cabildo ordinarias, especiales y plenarias/ Total  15 sesiones de cabildo llevadas a cabo con apego al reglamento municipal aplicado con eficiencia dentro del programa 2020 de sesiones de cabildo ordinarias, especiales y plenarias)*100</t>
  </si>
  <si>
    <t>(valor resultante de sumar los valores individuales  de  los cosientes entre sus denominadores por su ponderacion asignada, que miden las  variables de sesiones de cabildo, eventos civicos, Ley de ingresos y gestion de recursos con las correspondientes ponderaciones de .3, .2, .2, y .3 / la suma de los valores del denominador de las mismas variables)</t>
  </si>
  <si>
    <t xml:space="preserve">Tasa </t>
  </si>
  <si>
    <t>Mide la Tasa de asuntos dictaminados por comisiones y posteriormente en ayuntamiento y publicados en transparencia</t>
  </si>
  <si>
    <t>(Cantidad de 30 comisiones que deberan ser instaladas para la dicatminación de los asuntos del ayuntamiento y  publicados en transparencia / Total  de 30 comisiones instaladas y en funcionamiento)*100</t>
  </si>
  <si>
    <t>(Cantidad de asuntos dictaminados de los 155 asuntos asignados por cada una de las 31 comisiones mismos que deberan ser posteriormente dicatminados en reunion de ayuntamiento y publicados en transparencia / Total  de comisiones instaladas y en funcionamiento (31))</t>
  </si>
  <si>
    <t>5:31</t>
  </si>
  <si>
    <t>Mide el porcentaje de direcciones de la administración municipal que cuentan con una normatividad local</t>
  </si>
  <si>
    <t>(Cantidad de direcciones 46 que cuentan con su reglamento municipal / Total de direcciones 46 que tienen normada  en su reglamento sus atribuciones y responsabilidades)*100</t>
  </si>
  <si>
    <t>PORCENTAJE de actividades de las direcciones de la administracion municipal en seguimiento por comisiones para verificar su apego a la normatividad local. (P12-ADAMSCVA)</t>
  </si>
  <si>
    <t xml:space="preserve">Mide el porcentaje de la aplicación de la normatividad local por las direcciones de la administracion municipal por las comisiones del ayuntamiento  </t>
  </si>
  <si>
    <t>(Cantidad de actividades 25 realizadas durante el año en las 46  direcciónes apegadas a su reglamento municipal / Total de artciulos 1150 que integran las atribuciones y responsabilidades de las dirección de la administracion municipal en sus reglamentos locales)*100</t>
  </si>
  <si>
    <t>Mide el nivel de confianza de la ciudadania en el trabajo de las diferentes comisiónes del ayuntamiento municipal</t>
  </si>
  <si>
    <t>(valor resultante de sumar los valores individuales  de  los cosientes entre sus denominadores por su ponderacion asignada, que miden las  variables de:  aplicacion de normatividad, contar con normatividad, comisiónes instaladas y asuntos dictaminados,  con sus correspondientes ponderaciones de .2, .4, .1, y .3 / la suma de los valores del denominador de las mismas variables)</t>
  </si>
  <si>
    <t>Establecer capacitación para protección civil y población en general sobre mecanismos de prevención y control de emergencias por fenomenos antropogénicos en el reglamentos.</t>
  </si>
  <si>
    <t>PORCENTAJE de ciudadanos capacitados en emergencias causadas  por fenomenos antropogénicos. (P10-CCIF)</t>
  </si>
  <si>
    <t>Riesgos geológicos, hidrológicos, químicos, sanitarios, organizativos, astrológicos, por incendios y antropogénicos reducidos</t>
  </si>
  <si>
    <t>PORCENTAJE la cantidad de riezgos incluidos en los programas de prevencion y mecanismos de vigilancia en el atlas de riesgos actualizado. (P11-RIPAR)</t>
  </si>
  <si>
    <t>Mide la cantidad de riezgos y mecanismos de emergencias actualizados en el atlas de riesgos municipal y difundidos a la ciudadania</t>
  </si>
  <si>
    <t>(Cantidad de riezgos y mecanismos de prevencion (6) actualizados  / Total de riezgos y mecanismos de prevencion (8))*100</t>
  </si>
  <si>
    <t>Mide la particpacion de la ciudadania en la reducción y denuncia de riezgos  antropogénicos  y sus causas</t>
  </si>
  <si>
    <t>(Cantidad de ciudadanos (600) que participan en las capacitaciones bimestrales sobre los diferentes riezgos y mecanismos de prevencion que se ofrezcan durante el año  / Total capacitaciones (6) sobre riezgos y mecanismos de prevencion)*100</t>
  </si>
  <si>
    <t>Revisar el reglamentos que incorpore la capacitación por parte de los cuerpos de seguridad pública y protección civil a los integrantes de los ejidos municipales y pequeña propiedad</t>
  </si>
  <si>
    <t>PORCENTAJE de ejidatarios capacitados sobre reglamento municipal de proteccion civil. (P9-ECRM)</t>
  </si>
  <si>
    <t>Mide la participación de los integrantes de los ejidos municipales y pequeños propietarios en temas de protección civil en consecuencia reduccion de fenomenos antropogénicos.</t>
  </si>
  <si>
    <t>(Cantidad de ejidatarios y pequeños propiestarios (600) que participan en las capacitaciones bimestrales sobre los diferentes riezgos y mecanismos de prevencion que se ofrezcan durante el año  / Total capacitaciones (6) sobre riezgos y mecanismos de prevencion)*100</t>
  </si>
  <si>
    <t>(Cantidad de eventos de emergencia y riezgo reducidos  o evitados  (25%) en entes establecidos, moviles y transeuntes por inspeccion preventiva / Total  de inspecciónes realizadas en los diferentes espacios de actividad social registradas en el atlas de riezgo municipal  (100))</t>
  </si>
  <si>
    <t>Mide la participación de la ciudadania en temas de protección civil respecto a la poblacion total del municipio</t>
  </si>
  <si>
    <t>(Cantidad de ciudadanos (1200) que participan en el programa de capacitacion bimestrales sobre los diferentes riezgos y mecanismos de prevencion que se ofrece durante el año  / Total de ciudadanos en el municipio)*100</t>
  </si>
  <si>
    <t>PORCENTAJE de riesgos evitados por inspeccion preventiva. (T3-REIP)</t>
  </si>
  <si>
    <t>Índice de reducción de riesgos por desastres geológicos, hirdrológicos, químicos, sanitario, organizativos, astro lógicos, por incendios y antropogénicos. (TRR)</t>
  </si>
  <si>
    <t>(valor resultante de sumar los valores individuales  de  los cosientes entre sus denominadores por su ponderacion asignada, que miden las  variables de:  ciudadanos capacitados, riezgos evitados, ejidatarios capacitados, denuncia de riezgos y actualizacion del atlas,  con sus correspondientes ponderaciones de .1, .2 .1, .2, y .3 / la suma de los valores del denominador de las mismas variables)</t>
  </si>
  <si>
    <t>TASA de delitos calificados como administrativas y del fuero común. (T2-DCAFC)</t>
  </si>
  <si>
    <t>PORCENTAJE de conflictos resueltos en Juzgado Municipal por justicia alternativa. (P7-CRJMJA)</t>
  </si>
  <si>
    <t>Mide el desempeño de los inegrantes del equipo calificador para resolver problemas sociales reduciendo la reinsidencia</t>
  </si>
  <si>
    <t>(Cantidad de ciudadanos (50) infractores reinsidentes al cometer delitos administrativos o del fuero común durante el año  / Total de  ciudadanos (156) infractores al cometer delitos administrativos o del fuero común durante el año)*100</t>
  </si>
  <si>
    <t>(Cantidad de delitos (106) resueltos aplicando la justicia alternativa por los Jueces Municipales durante el año  / Total de  delitos  (156) resuletos por los Jueces Municipales durante el año)*100</t>
  </si>
  <si>
    <t>(valor resultante de sumar los valores individuales  de  los cosientes entre sus denominadores por su ponderacion asignada, que miden las  variables de: mediación y reinsidencia,  con sus correspondientes ponderaciones de .4 y .6 / la suma de los valores del denominador de las mismas variables)</t>
  </si>
  <si>
    <t>Mide el porcentaje de vialidades con señaletica de apoyo al ciudadano y su nivel de deterioro</t>
  </si>
  <si>
    <t>(Cantidad de vialidades (6) municipales con señaletica de apoyo para el ciudadano que presentan algun tipo de deterioro de acuerdo al reglamento  / Total (24) de  vialidades municipales con señaletica de apoyo para el ciudadano de acuerdo al reglamento)*100</t>
  </si>
  <si>
    <t>Relacion de señaletica y vialidades con necesidad de mantenimiento o rehabilitacion por cada 24 vialidades con señaletica en buen estado</t>
  </si>
  <si>
    <t>INDICE de percepción de inseguridad por parte de la población (IPS)</t>
  </si>
  <si>
    <t>(Cantidad de emplados municipales (300) que reciben capacitacion sobre derechos humanos  / Total de emplados municipales (600) )*100</t>
  </si>
  <si>
    <t>(Cantidad de delitos denunciados y registrados en videocamaras (26) durante el año  / Total de  delitos denunciados (156) durante el año)*100</t>
  </si>
  <si>
    <t>PORCENTAJE de vinculación de delitos entre denuncias, fiscalia y videocamaras. (T1-VDDFV)</t>
  </si>
  <si>
    <t>(Cantidad de elementos de seguridad pública (25) capacitados como choferes de patrulla  y manejo de radio y videocamara / Total de elementos de seguridad pública (50) )*100</t>
  </si>
  <si>
    <t>Mide el tiempo transcurrido para que los elementos de seguridad se encuentren capacitados para participar en el grupo especializado</t>
  </si>
  <si>
    <t>(Cantidad de tiempo (6 meses) necesario para que los elementos de seguridad pública se encuentren capacitados para integrarse a cuerpos epecializados / Total de tiempo disponible en el año para que los elementos de seguridad pública se encuentren capacitados para integrarse a cuerpos epecializados)*100</t>
  </si>
  <si>
    <t>(Cantidad de ciudadanos (8) que se incorporan al cuerpo de seguridad pública y transitan por un proceso de integración, orientación y capacitacion antes de salir  a dar atención a la ciudadania al año / Total de  ciudadanos que se incorporan al cuerpo de seguridad pública y transitan por un proceso de integración al año (10))*100</t>
  </si>
  <si>
    <t>(valor resultante de sumar los valores individuales  de  los cosientes entre sus denominadores por su ponderacion asignada, que miden las  variables de: prevalencia delictiva, elementos integrados, evaluados,  capacitados, vinculacion de delitos, derechos humanos,  con sus correspondientes ponderaciones de .2, .1, .2, .2, .2 y .1 / la suma de los valores del denominador de las mismas variables)</t>
  </si>
  <si>
    <t>Mide la tasa de delitos que fueron denunciados por la ciudadania y resueltos como producto de trabajar conjuntamente</t>
  </si>
  <si>
    <t xml:space="preserve">(Tasa de delitos denunciados por la ciudadania y resueltos como resultado del trabajo conjunto entre el cuerpo de seguridad pública y la ciudadania  por cada 10 habitantes    </t>
  </si>
  <si>
    <t>Tasa de prevalencia delictiva por cada diez habitantes denunciados por la ciudadania y resueltos. (P1-DDCR)</t>
  </si>
  <si>
    <t>(Cantidad de personal inscrito (3) para participar en el programa de capacitacion sobre  la Importancia del Medio Ambiente y del Cambio Climático por cada una de las (46) direcciones del Ayuntamiento/total de personal en el ayutamiento (600))*100</t>
  </si>
  <si>
    <t>PORCENTAJE de elaboración de diagnóstico de área natural protegida  municipal para sumar a la superficie estatal bajo esquemas de Área Natural Protegida  (P149-EDANP)</t>
  </si>
  <si>
    <t>(Cantidad de etapas (10) necesarias para terminar el diagnostico para determinar el área natural protegida municipal / Total de etapas cubiertas para  terminar el diagnostico para determinar el área natural protegida municipal (10))*100</t>
  </si>
  <si>
    <t>(Cantidad de actividades 6 (2 dictamines sobre contaminación y 4 talleres sobre medio ambientales) para mejorar la regulación de establecimientos que emiten algun tipo de contaminante al medioambiente / total de actividades (6) para mejorar la regulación de establecimientos que emiten algun tipo de contaminante al medioambiente)*100</t>
  </si>
  <si>
    <t>(valor resultante de sumar los valores individuales  de  los cosientes entre sus denominadores por su ponderacion asignada, que miden las  variables de: regularizacion de empresas, diagnostico y programa capacitación con su correspondientes ponderaciones de .5, .2,  y .3)</t>
  </si>
  <si>
    <t>0.25</t>
  </si>
  <si>
    <t>1.21%</t>
  </si>
  <si>
    <t>37.7%</t>
  </si>
  <si>
    <t>PORCENTAJE de cumplimiento y avance en el programa de obra anual, mantenimiento y rehabilitacion de infraestructura (P147-CAPOAMR)</t>
  </si>
  <si>
    <t>Mide el cumplimiento y avance en el programa de obra anual, de mantenimiento y rehabilitación a escuelas, instalaciones deportivas, vialidades, instalaciones de agua potable y lineas de drenaje</t>
  </si>
  <si>
    <t>(Cantidad de obras concluidas ( 5 nuevas, 10 de manetnimiento y 8 rehabilitadas) como nuevas, de mantenimiento y rehabilitadas para dar cumplimiento al programa anual de obra en educacion, vialidades, agua potable, cultura y deporte/ Total de obras  (23) que integran el programa anual de obra)*100</t>
  </si>
  <si>
    <t>PORCENTAJE de ejercicio de recursos apegados a ley de obra pública y normatividad aplicable que cumpla con la evaluación de la calidad del marco jurídico estatal (P146-ERALOP)</t>
  </si>
  <si>
    <t>Mide el cumplimiento del programa de obra separado por fuente de financiamiento y normatividad aplicable en cumplimiento de la evaluación de la calidad del marco jurídico estatal</t>
  </si>
  <si>
    <t>Mide el avance en la disminución del rezago en infraestructura en localidades del municipio</t>
  </si>
  <si>
    <t>(Cantidad de obras concluidas ( 44 nuevas, 14 de manetnimiento y 10 rehabilitadas) como nuevas, de mantenimiento y rehabilitadas para dar cumplimiento al programa anual de obra en educacion, vialidades, agua potable, cultura y deporte/ Total de obras  (64) que integran el programa anual de obra)*100</t>
  </si>
  <si>
    <t>(Cantidad de etapas (10) completas en la elaboracion de cada uno de los expedientes del programa anual de obra pública  / total de etapas (640) completadas en cada uno de los 64 expedientes del programa anual de obra pública 2020)*100</t>
  </si>
  <si>
    <t>Mide la cantidad de Proyectos de obra concluidos exitosamente de los que integran el programa anual infraestructura municipal</t>
  </si>
  <si>
    <t>(valor resultante de sumar los valores individuales  de  los cosientes entre sus denominadores por su ponderacion asignada, que miden las  variables de: rezago de infraestructura, evaluacion normatividad y cumplimiento PAO con su correspondientes ponderaciones de .4, .4,  y .2)</t>
  </si>
  <si>
    <t>(Cantidad de etapas (10) completas en la elaboracion de cada uno de los expedientes del programa de regularizacion de predios en Santa Rosa y Cedros  / total de etapas (6000) completadas en cada uno de los 600 predios por regularizar en  el programa de regularizacion de predios en Santa Rosa y Cedros)*100</t>
  </si>
  <si>
    <t>(Cantidad de localidades  (10) y fraccionamientos (5) que se incluiran en el estudio de necesidades de equipamiento urbano respecto a (10) variables (Agua, luz, drenaje, pavimento, alumbrado público, transporte público, señaletica vial, banquetas, espacios deportivos, espacios culturales)  100 necesidades / Total de necesidades 150 consideradas como variable en el estudio de equipamiento )*100</t>
  </si>
  <si>
    <t>(Cantidad de puntos(10) a considerar como ingresos a la ciudad (6) y primer cuadro  en cabecera y localidades tradicionales (4) dentro del programa de imagen urbana considerando las variables (fachadas, estacionamiento en calles, banquetas, puestos ambualentes, letreros, colores, paradas de transporte público, señaletica vial y de calles, contenedores o tiradesros de basura, cableados de luz pública, arbotantes, areas verdes, carcamos y tapas de drenaje (16) / Total de puntos 160 a revisar dentro del programa de imagen urbana con las variable mencionadas)*100</t>
  </si>
  <si>
    <t>PORCENTAJE de avance del programa de desarrollo urbano para ser considerado en los municipios que cuentan con instrumentos de planeación urbana, y ordenamiento ecológico y territorial congruentes con los instrumentos superiores (P137-APDU)</t>
  </si>
  <si>
    <t>(Cantidad de temas a desarrollar (9) dentro del Programa Municipal de Desarrollo Urbano a nivel municipal / Total de temas desarrollados dentro del  Programa Municipal de Desarrollo Urbano a nivel municipal (9) )*100</t>
  </si>
  <si>
    <t>(Cantidad de planes (7) a desarrollar dentro del Programa de Planes de Centro de Población en el municipio / Total de planes (7) a desarrollar dentro del  Programa de Planes de Centro de Población en el municipio )*100</t>
  </si>
  <si>
    <t>(Cantidad de temas que determinan la consolidación de las localidaes tradicionales (5) dentro del Programa Municipal de consolidación de localidades tradicionales (4) que cuentan con suelo disponible dentro de sus límites / Total de temas 20 necesarios de cubrir para considararlos como consolidados dentro del Programa Municipal de consolidación de localidades tradicionales (4) que cuentan con suelo disponible dentro de sus límites )*100</t>
  </si>
  <si>
    <t>(Cantidad de temas (5) que determinan la consolidación habitacional de los 10 fraccionamiento urbanos existentes  dentro del Programa Municipal de consolidación habitacional de fraccionamientos urbanos  / Total de temas 50 necesarios de cubrir para considararlos como consolidados dentro del Programa Municipal de consolidación habitacional )*100</t>
  </si>
  <si>
    <t xml:space="preserve">Mide el índice de adtualización de los Instrumentos de planeación urbana </t>
  </si>
  <si>
    <t>(valor resultante de sumar los valores individuales  de  los cosientes entre sus denominadores por su ponderacion asignada, que miden las  variables de: consolidación habitacional en fraccionamientos, consolidacion urbana en localidades, planes de centros, desarrollo urbano, imagen urbana, equipamiento y regularización con su correspondientes ponderaciones de .1, .1, .1, .2, .2, .2, y .1)</t>
  </si>
  <si>
    <t>(Cantidad de temas a desarrollar (9) dentro del programa de impulso al turismo ecológico a nivel municipal / Total de temas desarrollados dentro del  programa de impulso al turismo ecológico a nivel municipal (9) )*100</t>
  </si>
  <si>
    <t>(Cantidad de temas a desarrollar (9) dentro del Programa Municipal de alternativas de crecimiento urbano  sin el cambio de uso de suelos / Total de temas desarrollados dentro del  Programa Municipal de alternativas de crecimiento urbano  sin el cambio de uso de suelos (9) )*100</t>
  </si>
  <si>
    <t>(Cantidad de temas a desarrollar (10) dentro del diagnóstico de explotación territorial / Total de temas (10) desarrollados dentro del  diagnóstico de explotación territorial )*100</t>
  </si>
  <si>
    <t>Mide los avances en la imparticion de los talleres  que integran las campañas</t>
  </si>
  <si>
    <t>(Cantidad de ciudadanos inscritos (350) para participar en el programa de 12 talleres de capacitacion sobre promoción, fomento y participación en 12 campañas de reforestación y conservación del medio ambiente/total de ciudadanos ejidatarios (5000) o pequeña propiedad (600) que participan en el programa)*100</t>
  </si>
  <si>
    <t>(Cantidad de temas a desarrollar (10) dentro del Diagnostico y Programa de Saneamiento de la Presa El Llano / Total de temas (10) desarrollados dentro del  Diagnostico y Programa de Saneamiento de la Presa El Llano )*100</t>
  </si>
  <si>
    <t>(Cantidad de temas a desarrollar (10) dentro del Diagnostico y Programa de Saneamiento Rio Los Sabinos, arroyos y riachuelos / Total de temas (10) desarrollados dentro del  Diagnostico y Programa de Saneamiento Rio Los Sabinos, arroyos y riachuelos )*100</t>
  </si>
  <si>
    <t>Mide el índice de actualización de los Instrumentos de Planeación y Ordenamiento Territorial</t>
  </si>
  <si>
    <t>(valor resultante de sumar los valores individuales  de  los cosientes entre sus denominadores por su ponderacion asignada, que miden las  variables de: diagnostico saneamiento rios, saneamiento presas, reforestación,  regularización, explotación, crecimiento y turismo con su correspondientes ponderaciones de .1, .1, .2, .1, .1, .2, y .2)</t>
  </si>
  <si>
    <t>(valor resultante de sumar los valores individuales  de  los cosientes entre sus denominadores por su ponderacion asignada, que miden las  variables de: ordenamiento, instrumentos, obra pública y condiciones  con su correspondientes ponderaciones de .3 .2, .2, y .3)</t>
  </si>
  <si>
    <t>RAZÓN de cumplimiento de servidores públicos. (T2-CSP)</t>
  </si>
  <si>
    <t>(Cantidad de computadoras (23) incluidas en el programa de mantenimiento y actividades relacionadas a las tecnologías de la informacion (20) que atiende el personal asignado a esta dirección administrativa del ayuntamiento  /total de computadoras y actividades por atender  en la dirección de Informática (43))*100</t>
  </si>
  <si>
    <t>(Cantidad de articulos (20) desarrollados para el reglamento de resguardo, uso y manipulacion de equipos de computacion de la administracion municipal asignadas a las direcciones establecidas / Total de direcciones 23 con equipos de computacion de la administracion municipal asignadas y con aportaciones y conocimiento)*100</t>
  </si>
  <si>
    <t>Mide el avance en la actualización de los equipos, licencias y redes, que permitan la instalacion de sitios de gobierno con servicio de acceso a internet</t>
  </si>
  <si>
    <t>PORCENTAJE de actualización de la red, adquisición de nuevos equipos y colocacion de puntos de acceso a internet (P124-ARANE)</t>
  </si>
  <si>
    <t>(Cantidad de redes de  computacion actualizadas (3), de computadoras adquiridas nuevas (8) y mantenimiento o colocacion de puntos nuevos de acceso a internet  (33) /total de redes, computadoras y puntos de acceso a internet (44))*100</t>
  </si>
  <si>
    <t>(valor resultante de sumar los valores individuales  de  los cosientes entre sus denominadores por su ponderacion asignada, que miden las  variables de: acttualizacion de red, reglamento y mantenimiento con su correspondientes ponderaciones de .4, .2,  y .4)</t>
  </si>
  <si>
    <t>(Cantidad de gestiones exitosas (18) realizadas por la direccion de promocion economica  establecidas en el Plan de vinculación ante  las cámaras industriales, sector empresarial de Jalisco y organismos empresariales  / Total de gestiones (24) realizadas por la direccion de promocion economica  dentro del Plan de vinculación ante  las cámaras industriales, sector empresarial de Jalisco y organismos empresariales  )*100</t>
  </si>
  <si>
    <t xml:space="preserve">Mide los avances en la adecuación del SARE ante la dirección de mejora regulatoria y su inclusion en el índice de facilidad para abrir una empresa </t>
  </si>
  <si>
    <t>PORCENTAJE de adecuación del módulo SARE ante la Dirección de Mejora Regulatoria y su inclusion en el índice de facilidad para abrir una empresa (P122-AMSDMR)</t>
  </si>
  <si>
    <t>(Cantidad de actividades (15) a realizar para adecuar el módulo SARE municipal ante la Dirección de Mejora Regulatoria y su inclusion en el índice de facilidad para abrir una empresa  / Total de actividades (15) concluidas para la adecuación del módulo SARE municipal ante la Dirección de Mejora Regulatoria y su inclusion en el índice de facilidad para abrir una empresa)*100</t>
  </si>
  <si>
    <t>(Cantidad de actividades (15) a realizar para gestionar un espacio para la atención de comerciantes y empresarios por parte de la Dirección de promoción Económica  / Total de actividades (15) concluidas para la para gestionar un espacio para la atención de comerciantes y empresarios por parte de la Dirección de promoción Económica)*100</t>
  </si>
  <si>
    <t>Mide la relación de centros económicos municipales que reciben orientacion o apoyo economico para su fortalecimiento</t>
  </si>
  <si>
    <t>(valor resultante de sumar los valores individuales  de  los cosientes entre sus denominadores por su ponderacion asignada, que miden las  variables de: espacio de atención, adecuacion de modulo y plan de vinculación con su correspondientes ponderaciones de .3, .4,  y .3)</t>
  </si>
  <si>
    <t>0.898</t>
  </si>
  <si>
    <t>Mide el avance en el diagnóstico y su aplicación en mejorar las instalaciónes del rastro municipal</t>
  </si>
  <si>
    <t>(Cantidad de actividades (10) a realizar para mejorar las instalaciones y servicio con equipamiento del rastro municipal  / Total de actividades (10) concluidas para mejorar las instalaciones y servicio con equipamiento del rastro municipal )*100</t>
  </si>
  <si>
    <t>Fortalecer el sacrificio, producción y venta de ganado local</t>
  </si>
  <si>
    <t>PORCENTAJE de sacrificio, producción y venta de ganado local (P119-VSGL)</t>
  </si>
  <si>
    <t>Mide el incremento de consumo de ganado local</t>
  </si>
  <si>
    <t>(Cantidad de sacrificios (2600), producción de canal por trabajador (520) y venta de ganado de productores locales (2080) por año en el rastro municipal / Total de cabezas de ganado registrado en el rastro municipal (2600), producción de canal por trabajador (520) y venta de ganado de productores locales (2600) por año en el rastro municipal para venta al menudeo como carne en los establecimientos comerciales en territorio municipal)*100</t>
  </si>
  <si>
    <t>Mide el cumplimiento del plan de inspección en rastro y carnicerias</t>
  </si>
  <si>
    <t>(Cantidad de actividades contenidas en el plan de supervición (5) a realizar para inspeccionar a los tablajeros respecto a la propiedad de las cebazas de ganado a sacrificar y del cumplimiento de los requisitos (5) para tener canales de carne expuestas a la venta en los locales comerciales de atencion a la ciudadania / Total de actividades (10) de inspección y verificación contenidas en el reglamento de sacrificio y venta de ganado en espacios comerciales particulares dentro del territorio municipal)*100</t>
  </si>
  <si>
    <t>(valor resultante de sumar los valores individuales  de  los cosientes entre sus denominadores por su ponderacion asignada, que miden las  variables de: inspección, sacrificio  e instalaciones con su correspondientes ponderaciones de .3, .3,  y .4)</t>
  </si>
  <si>
    <t>0.90</t>
  </si>
  <si>
    <t>(Cantidad de cabezas de ganado inspeccionadas en píe y en sacrificio mediante diagnostico (2600) por año en el rastro municipal / Total de cabezas de ganado registrado en el rastro municipal (2600) inspeccionado y sacrificado con diagnostico de visto bueno para venta al menudeo como carne en los establecimientos comerciales en territorio municipal)*100</t>
  </si>
  <si>
    <t>(Cantidad de gestiones realizadas (5) por la direccion de Rastro Municipal ante las instancias correspondientes para contar con un MVZ con la experiencia y capacidad de desempeñar las actividades  establecidas en el reglamento municipal de inpector de diagnostico para la autorizacion del sacrificio de ganado y (1) programa de capacitacion del MVZ / Total de gestiones y programa de capacitacion del MVZ (6) realizadas por la direccion de  Rastro Municipal)*100</t>
  </si>
  <si>
    <t>(valor resultante de sumar los valores individuales  de  los cosientes entre sus denominadores por su ponderacion asignada, que miden las  variables de: personal de inspección, inspecciónes con su correspondientes ponderaciones de .4,  y .6)</t>
  </si>
  <si>
    <t>0.66</t>
  </si>
  <si>
    <t>Mide el incremento de familias productoras rurales que tienen buenas prácticas productivas</t>
  </si>
  <si>
    <t>(Cantidad de familias de productores y jovenes (100) que desarrollan buenas prácticas productivas en sus sistemas de producción  / Total de familias de productores y jovenes (100) que desarrollan buenas prácticas productivas en sus sistemas de producción)*100</t>
  </si>
  <si>
    <t>(Cantidad de héctareas (100) que usan abono organico para enriquecer sus cultivos / Total de héctareas (100) que usan abono organico para enriquecer sus cultivos)*100</t>
  </si>
  <si>
    <t>(Cantidad de héctareas (50) incrementadas para la producción orgánica / Total de  héctareas (50) incrementadas para la producción orgánica)*100</t>
  </si>
  <si>
    <t>(Cantidad de productores (300) que participan en los 9 talleres de transferencia de tecnología / Total de productores (300) que participan en los 9 talleres de transferencia de tecnología )*100</t>
  </si>
  <si>
    <t>Mide los avances en la gestión, asignación y la aplicación de los paquetes tecnológicos</t>
  </si>
  <si>
    <t>(Cantidad de paquetes tecnólogicos (100) asignados a productores agricolas  / Total de  paquetes tecnólogicos (100) asignados a productores agricolas)*100</t>
  </si>
  <si>
    <t xml:space="preserve">Mide los avances en la gestión de paquetes económicos que mejoren la productividad con su aplicación </t>
  </si>
  <si>
    <t>(Cantidad de paquetes económicos agricolas (300) gestionados para mejorar la productividad  / Total de paquetes económicos agricolas (300) gestionados para mejorar la productividad  )*100</t>
  </si>
  <si>
    <t>(valor resultante de sumar los valores individuales  de  los cosientes entre sus denominadores por su ponderacion asignada, que miden las  variables de: paquetes económicos, paquetes tecnológicos, transferencia tecnología, área produccion organica, consumo abono, buenas prácticas  con su correspondientes ponderaciones de .1, .1, .2, .2, .2,  y .2)</t>
  </si>
  <si>
    <t>1</t>
  </si>
  <si>
    <t>Mide los avances en las etapas para conformar el comité municipal y las actividades del programa de promocion turistica municipal</t>
  </si>
  <si>
    <t>(Cantidad de etapas (10) de trabajo para conformar el comité municipal y las actividades del programa de promocion turistica municipal  / Total de etapas (10) de trabajo para conformar el comité municipal y las actividades del programa de promocion turistica municipal )*100</t>
  </si>
  <si>
    <t>(Cantidad de etapas (20) de trabajo para integrar un padrón de prestadores de servicios turísticos y la gestion de la declaración de zonas de desarrollo turístico vinculadas a un programa de actividades / Total de etapas (20) de trabajo para integrar un padrón de prestadores de servicios turísticos y la gestion de la declaración de zonas de desarrollo turístico vinculadas a un programa de actividades )*100</t>
  </si>
  <si>
    <t>Mide el avance en la gestión de las etapas para integrar un padrón de prestadores de servicios turísticos y la gestion de la declaración de zonas de desarrollo turístico vinculadas a un programa de actividades</t>
  </si>
  <si>
    <t xml:space="preserve">Mide la cantidad de convenios de servicios turisticos ofertados por los habitantes del municipio </t>
  </si>
  <si>
    <t>(Cantidad de ciudadanos (100) a los que se les ha ofertado la participación en servicios al turismo bajo un esquema de convenio y servicio de hospedaje, alimentación y trayectos turisticos  / Total de ciudadanos (100) a los que se les ha ofertado la participación en servicios al turismo bajo un esquema de convenio y servicio de hospedaje, alimentación y trayectos turisticos)*100</t>
  </si>
  <si>
    <t>PORCENTAJE de elaboracion y gestión del programa de apoyo a giros económicos (P106-PAGE)</t>
  </si>
  <si>
    <t>(Cantidad de centros económicos con giro de atención y servicio al turismo (50) que pueden ser susceptibles de participar en el finaciamiento para mejorar y fortalecer los servicios que ofrecen al turismo / Total de centros económicos con giro de atención y servicio al turismo (50) que pueden ser susceptibles de participar en el finaciamiento para mejorar y fortalecer los servicios que ofrecen al turismo)*100</t>
  </si>
  <si>
    <t xml:space="preserve">Mide la afluencia y el incremento de turistas y visitantes al municipio </t>
  </si>
  <si>
    <t>(valor resultante de sumar los valores individuales  de  los cosientes entre sus denominadores por su ponderacion asignada, que miden las  variables de: Servicios, Convenio, Padron y Comité, con su correspondientes ponderaciones de .2, .2, .3,  y .3)</t>
  </si>
  <si>
    <t>(Cantidad de centros económicos (150) que impulsan el comercio y la economia familiar en el municipio que pueden ser incorporados al programa de fortalecimiento economico / Total de  centros económicos (400) que impulsan el comercio y la economia familiar en el municipio )*100</t>
  </si>
  <si>
    <t>(Cantidad de actividades (10) a desarrollar para elaborar plan de empadronamiento, atención, seguimiento e impulso al comercio ambulante y locatario en mercados / Total de   actividades (10) a desarrollar para elaborar plan de empadronamiento, atención, seguimiento e impulso al comercio ambulante y locatario en mercados )*100</t>
  </si>
  <si>
    <t>(Cantidad de actividades (10) a desarrollar para organizar el padrón de licencias municipales otorgados por giro, calles y tipo de establecimiento  / Total de   actividades (10) a desarrollar para organizar el padrón de licencias municipales otorgados por giro, calles y tipo de establecimiento )*100</t>
  </si>
  <si>
    <t>Apoyar la detección de necesidades de capacidades desde la solicitud de licencias para enriquecer la gestión financiera del centro economico</t>
  </si>
  <si>
    <t>(Cantidad de actividades (15) a desarrollar para detectar necesidades y elaborar  un programa de capacitacion desde la solicitud de licencia municipal por giro y de esta manera enriquecer la gestión financiera del centro economico/ Total de    actividades (15) a desarrollar para detectar necesidades de capacitacion desde la solicitud de licencia municipal por giro y de esta manera enriquecer la gestión financiera del centro economico )*100</t>
  </si>
  <si>
    <t>(Cantidad de actividades a desarrollar para establecer el procedimiento ejecutivo de revision, autorizacion o renovación de licencias municipales que fomentan el empleo formal  (10) y las que se encuentran en el empleo informal  (8) / Total de  actividades a desarrollar para establecer el procedimiento ejecutivo de revision, autorizacion o renovación de licencias municipales que fomentan el empleo formal  (10) y las que se encuentran en el empleo informal  (8) )*100</t>
  </si>
  <si>
    <t xml:space="preserve">Mide el incremento en la recaudación municipal por contribuciones cumplidos por la expedixion de licencias </t>
  </si>
  <si>
    <t>(valor resultante de sumar los valores individuales  de  los cosientes entre sus denominadores por su ponderacion asignada, que miden las  variables de: dictamen ejecutivo, deteccion de capacidades, organizacion de padron, plan de empadronamiento e impulso la economia  con su correspondientes ponderaciones de .2, .1, .2, .2,  y .3)</t>
  </si>
  <si>
    <t>0.38</t>
  </si>
  <si>
    <t>(valor resultante de sumar los valores individuales  de  los cosientes entre sus denominadores por su ponderacion asignada, que miden las  variables de: recaudación por licencias, incremento de turistas, productividad agropecuaria, sacrificio e inspeccion de ganado, proveduria de carne, incremento en promocion economica  con su correspondientes ponderaciones de .2, .2, .2, .1, 0.15, .1  y .05)</t>
  </si>
  <si>
    <t>(Cantidad de eventos (25) organizados con la participación de comunicacion social  / Total de  eventos (50) organizados por las diferentes direcciones de la administración municipal)*100</t>
  </si>
  <si>
    <r>
      <t>Instalación de</t>
    </r>
    <r>
      <rPr>
        <sz val="9"/>
        <color indexed="10"/>
        <rFont val="Arial"/>
        <family val="2"/>
      </rPr>
      <t xml:space="preserve"> </t>
    </r>
    <r>
      <rPr>
        <sz val="9"/>
        <color indexed="8"/>
        <rFont val="Arial"/>
        <family val="2"/>
      </rPr>
      <t>contenedores de basura en colonias, fraccionamientos y comunidades rurales y mantenimiento preventivo a camiones recolectores de basura</t>
    </r>
  </si>
  <si>
    <r>
      <t xml:space="preserve">Creación de </t>
    </r>
    <r>
      <rPr>
        <sz val="9"/>
        <color indexed="8"/>
        <rFont val="Arial"/>
        <family val="2"/>
      </rPr>
      <t xml:space="preserve">nuevas rutas de recolección de basura, impulsando la separación de basura </t>
    </r>
  </si>
  <si>
    <t>Generar un programa de estrategias de comunicación masiva en diferentes canales informativos.</t>
  </si>
  <si>
    <t>Mide los avances en la implementacion del programa de estrategias de comunicación masiva a la ciudadania</t>
  </si>
  <si>
    <t>(Cantidad de eventos (200) publicitados en las 5 estrategias (5, Periodico (25), periodico mural(50), Sítio Web del Municipio(25), Facebook(50), páguina de transparencia (50)) establecidas en el programa de comunicacion social / Total de  eventos (200) publicitados a traves de los diferentes espacios y estratgias de comunicación social)*100</t>
  </si>
  <si>
    <t xml:space="preserve">(Tasa de ciudadanos informados de los diferentes eventos y acciones del gobierno municipal  como resultado del programa de estrategias de comunicación esteblecido por  cada 100 habitantes    </t>
  </si>
  <si>
    <t>90:100</t>
  </si>
  <si>
    <t>(Cantidad de articulos (8) del reglamento de gobierno y la administracion pública municipal que deberan atender los delegados municipales  / Total de  articulos (14) que deberan atender en el capitulo VII del raglamento de gobierno y la administración pública municipal)*100</t>
  </si>
  <si>
    <t xml:space="preserve">(Tasa de ciudadanos atendidos y/o consultados respecto a los servicios en supervicion de los delegados municipales por  cada 100 habitantes    </t>
  </si>
  <si>
    <t>60:100</t>
  </si>
  <si>
    <t>(Cantidad de articulos (6) del reglamento de gobierno y la administracion pública municipal que deberan atender los delegados municipales  / Total de  articulos (14) que deberan atender en el capitulo VII del raglamento de gobierno y la administración pública municipal)*100</t>
  </si>
  <si>
    <t>(Cantidad de personal (6) nuevo que se integra para fortalecer los servicios municipales de salud  / Total de  personal (9) que ya labora en los  servicios municipales de salud)*100</t>
  </si>
  <si>
    <t>(Cantidad de ciudadanos encuestados (80) durante el mes y resueltos como satisfechos del servicio recibido / Total de  ciudadanos (100) que solicitaron los servicios de salud por mes )*100</t>
  </si>
  <si>
    <t xml:space="preserve">Gestionar la creación de área de hemodiálisis,  cubículo de choque y programa de capacitación  a 5 médicos y 5 enfermeras </t>
  </si>
  <si>
    <t>(Cantidad de gestiones (3) necesarias para mejorar la infraestructura de atención y capacidades del personal que labora en ellos / Total de proyectos (3) que nececitan gestiones y financiamiento para mejorar los servicios de salud )*100</t>
  </si>
  <si>
    <t>(Cantidad de emplados del ayuntamiento municipal (400) que hacen uso y participan de los servicios de seguridad social / Total de  emplados  (600) del ayuntamiento municipal que hacen uso y participan de los servicios de seguridad social)*100</t>
  </si>
  <si>
    <t>(valor resultante de sumar los valores individuales  de  los cosientes entre sus denominadores por su ponderacion asignada, que miden las  variables de: participacion trabajadores, gestiones médicas, satisfaccion beneficiarios, personal y paramédicos con su correspondientes ponderaciones de .2, .3, .2,  y .3)</t>
  </si>
  <si>
    <t>(Cantidad de ciudadanos (270) del municipio que atienden el plan  anual de visitas trimestral en los 5  comites vecinales para capacitación sobre los beneficios de la participación ciudadana / Total de ciudadanos (300) del municipio que atienden el plan  anual de visitas bimestral para capacitación sobre los beneficios de la participación ciudadana)*100</t>
  </si>
  <si>
    <t>(Cantidad de sesiones (20) entre los (5) consejos vecinales ciudadanos en los que se aborda plan  anual de visitas trimestrales respecto a temas de importancia  y capacitación sobre los beneficios de la participación ciudadana / Total de sesiones (20) entre los (5) consejos vecinales ciudadanos en los que se aborda plan  anual de visitas bimestral respecto a temas de importancia  y capacitación sobre los beneficios de la participación ciudadana)*100</t>
  </si>
  <si>
    <t>Mide la participación de los integrantes de los consejo de participación ciudadana en el programa anual de sesiones</t>
  </si>
  <si>
    <t xml:space="preserve">(Tasa de ciudadanos que participan en las sesiones de los comites vecinales para atender el plan anual de sesiones  por cada consejero    </t>
  </si>
  <si>
    <t>8.5 : 1</t>
  </si>
  <si>
    <t>(Cantidad de solicitudes y reportes de apoyo  (15) recibidas en la direccion de atencion a la ciudadania por mes y colocadas en el programa adaptado en la nube para su seguimiento y resolución por la direccion directamente involucrada en el transcurso de dicho mes / Total de solicitudes y reportes de apoyo  (15) recibidas en la direccion de atencion a la ciudadania por mes y que se a dado puntual seguimiento a su solución por la direccion directamente involucrada)*100</t>
  </si>
  <si>
    <t xml:space="preserve">(Tasa de solicitudes recibidas y dirigidas a la direccion que atienede el tema relacionado y resueltas satisfactoriamente por cada 100 solicitudes     </t>
  </si>
  <si>
    <t>80 : 100</t>
  </si>
  <si>
    <t>(Cantidad de ciudadanos (8) que logra colocar el DIF mensualmente en un empleo despues de recibir una capacitacion para encontrar un empleo personal / Total de ciudadanos (10) que acuden mensualmente al DIF a solicitar apoyo para conseguir una capacitacion para encontrar un empleo personal)*100</t>
  </si>
  <si>
    <t>(Cantidad de ciudadanos, familias y personas con algún tipo de vulnerabilidad  relacionadas a la salud, discapacidad, medidas de protección, atención jurídica y/o psicológica (130) que solicitan apoyo mensualmente y se les puede otorgar / Total de de ciudadanos, familias y personas con algún tipo de vulnerabilidad  relacionadas a la salud, discapacidad, medidas de protección, atención jurídica y/o psicológica (160) que solicitan apoyo mensualmente)*100</t>
  </si>
  <si>
    <t>Mide el incremento en la atención a las familias con el incremento de horario y talleres de capacitación</t>
  </si>
  <si>
    <t>(Cantidad de familias (444) que se han podido atender con las (56) horas adicionales mensuales para mejorar la atencion mediante la ampliación de horario de atención y capacitación / Total de  familias (500) que se espera atender con la ampliación de horario de atención y capacitación)*100</t>
  </si>
  <si>
    <t>(valor resultante de sumar los valores individuales  de  los cosientes entre sus denominadores por su ponderacion asignada, que miden las  variables de: transparencia de información, ampliacion horario, atencion familiar y capacitación laboral con su correspondientes ponderaciones de .2, .2, .3,  y .3)</t>
  </si>
  <si>
    <t>(Cantidad de solicitudes de informacion (432) que se reciben en la direccion municipal de transparencia a traves de los diferentes mecanismos para atender a la ciudadania y que se dictaminen positivamente/ Total de solicitudes de informacion (450) que se reciben en la direccion municipal de transparencia a traves de los diferentes mecanismos para atender a la ciudadania)*100</t>
  </si>
  <si>
    <t>(Cantidad de familias (2000) que cuentan con espacios ocupados en los cementerios municipales y familias de la pobalcion municipal que pueden participar en el programa de difusion del reglamento de cementerios y que les  puede interesar conocer  el uso y aplicación / Total de familias (7500) que radican en el territorio municipal que pueden ocupar espcios en los cementerios municipales  que les puede interesar conocer el reglamento de cementerios municipal  sobre el uso y aplicación )*100</t>
  </si>
  <si>
    <t>Programa de ampliación de red de alumbrado y agua potable en los panteones municipales</t>
  </si>
  <si>
    <t>(Cantidad de metros lineales ampliados en la red de alumbrado publico (300) y agua potable (400) dentro del programa de ampliación de las instalaciones de los panteones municipales  / Total de metros lineales necesarios de ampliar en la red de alumbrado publico (600) y agua potable (800) dentro de las instalaciones de los panteones municipales)*100</t>
  </si>
  <si>
    <t>(Cantidad de actividades administrativas y organizacionales a desarrolladas dentro del programa anual de trabajo (8) / Total de actividades administrativas y organizacionales a desarrollar dentro del programa anual de trabajo (12) )*100</t>
  </si>
  <si>
    <t>(valor resultante de sumar los valores individuales  de  los cosientes entre sus denominadores por su ponderacion asignada, que miden las  variables de: actividades y reorganización, ampliacion servicios y difusión reglamento con su correspondientes ponderaciones de .3, .4, y .3)</t>
  </si>
  <si>
    <t>(Cantidad de variables (8) a atendidas dentro del programa de infraestructura en fraccionamientos / Total de variables (10) a considerar dentro del programa de infraestructura en fraccionamientos)*100</t>
  </si>
  <si>
    <t>(Cantidad de variables (5) a atendidas dentro del programa de servicios básicos necesarios en fraccionamientos / Total de variables (8) a considerar dentro del programa de servicios básicos necesarios en fraccionamientos)*100</t>
  </si>
  <si>
    <t xml:space="preserve">(Tasa de servicios e infraestructura atendidos en los fracionamientos por cada 10 esteblecidos en los respectivos programas   </t>
  </si>
  <si>
    <t>7 : 10</t>
  </si>
  <si>
    <t>Mide la proporción de eventos y adiestramientos culturales dirigidos a grupos prioritarios</t>
  </si>
  <si>
    <t>Mide el cumplimiento de los cursos artisticos y el capital humano artístico ocupado y empleado</t>
  </si>
  <si>
    <t>Mide la relación de coberura educativa reflejado en el grado municipal promedio de escolaridad</t>
  </si>
  <si>
    <t>Mide los avances de ejecución de los talleres deportivos con el número de atletas jaliscienses que se integran a la selección nacional.</t>
  </si>
  <si>
    <t>Mide el avance en la organización y funcionamiento de las ligas deportivas que incorporan población que participa en los proyectos de cultura física en el  municipio (estado).</t>
  </si>
  <si>
    <t>TASA de participación ciudadana en actividades culturales, recreativas y festivales  (T9-PACyD)</t>
  </si>
  <si>
    <t xml:space="preserve">(Tasa de participación ciudadana en actividades culturales, recreativas y festivales  por cada 1000 habitantes    </t>
  </si>
  <si>
    <t>(Cantidad de talleres (6) realizados dentro del programa de arte y danza en las diferentes plazas y espacios destinados para ello en el municipio con 25 participantes en cada uno / Total  talleres (6) realizados dentro del programa de arte y danza en las diferentes plazas y espacios destinados para ello en el municipio)*100</t>
  </si>
  <si>
    <t>(Cantidad de cursos  (6) realizados dentro del programa de canto, musica, pintura y danza  en las diferentes plazas y espacios destinados para ello en el municipio con 25 participantes en cada uno  / Total cursos  (6) programados dentro del programa de canto, musica, pintura y danza  en las diferentes plazas y espacios destinados para ello en el municipio)*100</t>
  </si>
  <si>
    <t>(Cantidad de eventos (13) realizados dentro del programa de festivales, culturales y tradicionales en las diferentes plazas y espacios destinados para ello en el municipio con 500 participantes en cada uno  / Total de eventos (13) realizados dentro del programa de festivales, culturales y tradicionales en las diferentes plazas y espacios destinados para ello en el municipio)*100</t>
  </si>
  <si>
    <t>90 : 1000</t>
  </si>
  <si>
    <t>PORCENTAJE de planteles de educación básica que participaron en el programa de infraestructura escolar (P76-CTIE)</t>
  </si>
  <si>
    <t>Mide el avance en los tramites para que los planteles de educación básica sean beneficiados  en el programa de infraestructura escolar</t>
  </si>
  <si>
    <t>(Cantidad de planteles de educación básica  (32) -Preescolar 15, escuelas primarias 17, escuela secundaria 0- beneficiadas  con el programa de infraestructura escolar / Total planteles de educación básica (68) -Preescolar 29, escuelas primarias 31, escuelas secundaria 8- que necesitan ser beneficiadas  con el programa de infraestructura escolar)*100</t>
  </si>
  <si>
    <t>(Cantidad de estudiantes (1200) que participaron en los 5 programas de capacitacion y seguimiento de las escuelas de nivel Superior (1) y medio superior (6), de afiliacion federal, estatal o particular.  / Total de estudiantes (1800) que participaron en los 5 programas de capacitacion y seguimiento de las escuelas de nivel Superior (3) y medio superior (3), 1-programas de valores y autoestima. 2-Programa de becas.  3-Llevar a cabo conferencias motivacionales. 4-Caja de herramientas contra la deserción escolar. 5- SEMS. de afiliacion federal, estatal o particular)*100</t>
  </si>
  <si>
    <t>30 : 1000</t>
  </si>
  <si>
    <t xml:space="preserve">(Tasa de cobertura educativa básica, media y superior municipal por cada uno de los 452 alumnos que se inscriben en educacion superior en los planteles educativos en el municipio   </t>
  </si>
  <si>
    <t>(Cantidad de atletas y deportistas (4) que calificaron en los talleres de capacitación y entrenamiento para competir en la olimpiada nacional / Total de atletas y deportistas (20) que participan en los talleres de capacitación y entrenamiento para competir en la olimpiada nacional)*100</t>
  </si>
  <si>
    <t>(Cantidad de población (3600) que participa en proyectos de cultura fisica -100 jovenes- y deporte -15 ligas deportivas- en el municipio / Total de población (3700) que participa en proyectos de cultura fisica y deporte en el municipio)*100</t>
  </si>
  <si>
    <t>(Cantidad de población (3000) que participa en torneos relampago -10 equipos en 15 ligas deportivas- en el municipio / Total de población (3600) que participa en torneos relampago -10 equipos en 15 ligas deportivas- en el municipio)*100</t>
  </si>
  <si>
    <t>(Cantidad de áreas y espacios establecidos para la practica del deporte y la cultura física (15) con actividades y trabajos incluidos en el programa de mantenimiento / Total de áreas y espacios establecidos para la practica del deporte y la cultura física (20) con las actividades y trabajos establecidos en el programa de mantenimiento)*100</t>
  </si>
  <si>
    <t>Mide la relación de ciudadanos que hacen ejercicio o actividad fisica respecto a los que no lo hacen</t>
  </si>
  <si>
    <t>(valor resultante de sumar los valores individuales  de  los cosientes entre sus denominadores por su ponderacion asignada, que miden las  variables de: mantenimiento áreas, torneos relampagos, ligas deportivas y talleres deportivos  con su correspondientes ponderaciones de .3, .2, .2 y .3)</t>
  </si>
  <si>
    <t>0.22</t>
  </si>
  <si>
    <t>(Cantidad de actividades  (12) concluidas para la elaboración del reglamento  homologado a la  Ley de Acceso a una Vida Libre de Violencia y a la Ley de Igualdad  para Mujeres y Hombres / Total de  actividades  (12) para la elaboración del reglamento  homologado a la  Ley de Acceso a una Vida Libre de Violencia y a la Ley de Igualdad  para Mujeres y Hombres )*100</t>
  </si>
  <si>
    <t>PORCENTAJE de implementación de los dos programas con población femenina ocupada (P70-IDP)</t>
  </si>
  <si>
    <t>Mide el numero de población femenina ocupada y activas en el empoderamiento y activación de la mujer</t>
  </si>
  <si>
    <t>Mide le disminución y denuncia del abuso de mujeres violentadas que pueden terminar en feminicidios</t>
  </si>
  <si>
    <t>(Cantidad de actividades  (24) concluidas para la implementación de los programas  "Mujer es poder (11)"  y "Mujeres en acción (13)" manteniendo a poblacion femenina ocupada en ellos / Total de de actividades  (26) para la implementación de los programas  "Mujer es poder (12)"  y "Mujeres en acción (14)" manteniendo a poblacion femenina ocupada en ellos )*100</t>
  </si>
  <si>
    <t>PORCENTAJE de avance del programa de prevención de la violencia de genero que disminuya la presencia de feminicidios (P69-APPVG)</t>
  </si>
  <si>
    <t>(Cantidad de actividades  (27) concluidas para la implementación de los programas para prevenir y erradicar la violencia de genero.  1 .- Proyecto quiérete Mujer (12) y  2.-Proyecto Junto a ti (15)".  / Total de actividades  (31) para la implementación de los programas para prevenir y erradicar la violencia de genero.  1 .- Proyecto quiérete Mujer (14) y  2.-Proyecto Junto a ti (17)". )*100</t>
  </si>
  <si>
    <t>(valor resultante de sumar los valores individuales  de  los cosientes entre sus denominadores por su ponderacion asignada, que miden las  variables de: prevención de violencia, femeninas ocupadas y actualizacion reglamento  con su correspondientes ponderaciones de .3, .3,  y .4)</t>
  </si>
  <si>
    <t>Mide la reducción del maltrato mediante la prevencion, ocupación y su reglamento</t>
  </si>
  <si>
    <t>0.92</t>
  </si>
  <si>
    <t>PORCENTAJE de avance en el desarrollo del Plan económico estratégico (P66-ADPE)</t>
  </si>
  <si>
    <t>Mide los avances en el cumplimiento del plan económico estratégico a traves de beneficiar a los adultos mayores</t>
  </si>
  <si>
    <t>Mide el numero de ciudadanos que se mantienen como beneficiarios con cobertura de servicios de salud</t>
  </si>
  <si>
    <t>PORCENTAJE de cobertura en servicios básicos a Zonas Prioritarias con carencias sociales (P68-CSBZP)</t>
  </si>
  <si>
    <t>Mide los habitante con carencias sociales que cuentan con servcios básicos dentro de los poligonos de zonas prioritarias</t>
  </si>
  <si>
    <t>(Cantidad de población (11,480) atendida que vive en las zonas de atencion prioritaria con carencias sociales en el municipio de acuerdo a CONAPOJ 2015/ Total de población (16,399) que vive en las zonas de atencion prioritaria con carencias sociales (Rezago educativo 8,669, Acceso a los servicios de salud 9,847, Acceso a la seguridad social 22,255, Calidad y espacios de la vivienda 5,400, Acceso a los servicios básicos en la vivienda 1,700  y Acceso a la alimentación 7,194) en el municipio)*100</t>
  </si>
  <si>
    <t>(Cantidad de población (2278) atendida que se mantiene con cobertura y poliza activa de  seguridad pública de salud en el municipio de acuerdo a INEGI, Censo de Población y Vivienda, 2010/ Total de población (9,847) INEGI, Censo de Población y Vivienda, 2010  que necesita incorporar a cobertura y poliza activa de  seguridad pública de salud en el municipio )*100</t>
  </si>
  <si>
    <t>(Cantidad de población (4,256)  que se mantiene como vulnerable por ingresos en el municipio de acuerdo a INEGI, Censo de Población y Vivienda, 2010/ Total de Población vulnerable por carencias sociales  (16,399) INEGI, Censo de Población y Vivienda, 2010  que necesitanser incorporados a programas de apoyo economico en el municipio )*100</t>
  </si>
  <si>
    <t>(Cantidad de población (911)  que se mantiene en situación de pobreza multidimensional extrema en el municipio de acuerdo a INEGI, Censo de Población y Vivienda, 2010/ Total de Población en situación de pobreza multidimensional (15,133) INEGI, Censo de Población y Vivienda, 2010  que necesitanser incorporados a programas de apoyo que ayuden a superar esta condicion en el municipio )*100</t>
  </si>
  <si>
    <t xml:space="preserve">6% </t>
  </si>
  <si>
    <t>Mide la reducción de familias en situación de pobreza multidimensional extrema</t>
  </si>
  <si>
    <t>PORCENTAJE de incremento en la recoleccion de basura (P65-ACNRRB)</t>
  </si>
  <si>
    <t xml:space="preserve">Mide el incremento en la recolección de basura como consecuencia del crecimiento poblacional y la precaria cultura del reciclaje de desechos solidos </t>
  </si>
  <si>
    <t>((Cantidad de  toneladas de basura proyectada a recolectar por crecimiento urbano  por mes (346) en las rutas municipales existentes / Total de toneladas de basura recolectada actualmente por mes (270) en las rutas municipales existentes)*100)-100</t>
  </si>
  <si>
    <t>(Cantidad de contenedores instalados en el mes (0) y camiones con mantenimiento preventivo en el mes (12) / Total de contenedores instalados en colonias y fraccionamientos en el mes (0) y camiones recolectores con mantenimiento preventivo durante el mes (12)  como actividades del programa de limpia y recolección de basura )*100</t>
  </si>
  <si>
    <t>(Cantidad de  gestiones y actividades a realizar (10) para la gestión de un camion compactador para la recoleccion de basúra / Total de gestiones y actividades a realizar (10) para la gestión de un camion compactador para la recoleccion de basúra )*100</t>
  </si>
  <si>
    <t xml:space="preserve">Mide el mantenimiento y la  ampliacion en la cobertura de limpia y aseo público </t>
  </si>
  <si>
    <t>(valor resultante de sumar los valores individuales  de  los cosientes entre sus denominadores por su ponderacion asignada, que miden las  variables de: gestion camión, mantenimiento a camiones y recolección basura con su correspondientes ponderaciones de .2, .4  y .4)</t>
  </si>
  <si>
    <t>1.18</t>
  </si>
  <si>
    <t>(Cantidad de  actividades (22) realizadas para ejecutar el  Programa de Arreglo, a 11 plazas públicas, mantenimiento a 20,600 m2 de camellon como área verde y plantación de 5000 arboles / Total de actividades (25) programadas para ejecutar el  Programa de Arreglo, a 11 plazas públicas, mantenimiento a 20,600 m2 de camellon y plantación de 5000 arboles)*100</t>
  </si>
  <si>
    <t xml:space="preserve">(Tasa de metros cuadrados de área verde y plazas públicas por cada 1000 habitantes    </t>
  </si>
  <si>
    <t>21 : 0.011</t>
  </si>
  <si>
    <t>(Cantidad de luminarias instaladas (4513)  con mantenimiento trimestral incluidas en el programa de mantenimiento municipal / Total de luminarias proyectadas al cierre de año (4600) para completar el programa de mantenimiento municipal)*100</t>
  </si>
  <si>
    <t>(Cantidad de circuitos (54) de alumbrado público municipal a los que se instalo equipo de medicion / Total decircuitos (54) de alumbrado público municipal a los que se instalara equipo de medicion)*100</t>
  </si>
  <si>
    <t>(Cantidad de luminarias de los circuitos de alumbrado publico municipales que se han sustituido (100) por luminarias de LEDs / Total de  luminarias de los circuitos de alumbrado publico municipales que se han programado (100) para ser sustituidas por luminarias de LEDs)*100</t>
  </si>
  <si>
    <t>TASA de modernizacion y eficiencia en alumbrado público municipal (T2-CAP)</t>
  </si>
  <si>
    <t>Mide la modernizacion y la eficiencia del alumbrado público municipal con el cambio de luminarias existentes a luminarias de LEDs</t>
  </si>
  <si>
    <t xml:space="preserve">(Tasa de modernizacion de luminarias a LEDs por cada 1000 de las existentes </t>
  </si>
  <si>
    <t>22 . 1000</t>
  </si>
  <si>
    <t>PORCENTAJE de Plantas de tratamiento de aguas residuales en operación dentro de norma (P58-PPTARDN)</t>
  </si>
  <si>
    <t>Mide el avance en la rehabilitación de plantas de tratamiento de aguas residuales y puestas en operación dentro de norma</t>
  </si>
  <si>
    <t>(Cantidad de plantas de tratamiento de aguas residuales (4) a las que se les dio mantenimiento y rehabilitación  / Total plantas de tratamiento de aguas residuales (6) existentes en el municipio)*100</t>
  </si>
  <si>
    <t>(Cantidad de  actividades (15) desarrolladas para la Construcción del humedal arroyo de los sabinos / Total de  actividades (20) a desarrollar para la Construcción del humedal arroyo de los sabinos)*100</t>
  </si>
  <si>
    <t>(Cantidad de  actividades (8) desarrolladas para  el desazolve  de 100 cárcamos construidos en el territorio municipal / Total de actividades (8) programas a desarrollar para  el desazolve  de 100 cárcamos construidos en el territorio municipal )*100</t>
  </si>
  <si>
    <t>Mide los avances en la perforación de dos nuevos pozos profundos</t>
  </si>
  <si>
    <t>(Cantidad de  actividades (10) desarrolladas para la construcción de 2 nuevos pozos profundos / Total de  actividades (15) a desarrollar para la construcción de 2 nuevos pozos profundos en el territorio municipal)*100</t>
  </si>
  <si>
    <t>(Cantidad de  actividades (10) desarrolladas para  reemplazar 100 ml del colector principal de la línea de drenaje  en cabecera municipal / Total de actividades (10) programadas para  reemplazar 100 ml del colector principal de la línea de drenaje de la cabecera municipal )*100</t>
  </si>
  <si>
    <t>(Cantidad de  actividades (20) desarrolladas dentro del programa de cultura del agua / Total de  actividades (20) a desarrollar dentro del programa de cultura del agua)*100</t>
  </si>
  <si>
    <t>(Cantidad de  actividades (20) desarrolladas para  colocar 5 macro medidores en las lineas de conducción del agua / Total de actividades (25) desarrolladas para  colocar 5 macro medidores en las lineas de conducción del agua de los pozos municipales a la red de agua potable )*100</t>
  </si>
  <si>
    <t>(Cantidad de  actividades (10) desarrolladas para la gestion de un estudio de aguas subterráneas / Total de  actividades (15) a desarrollar para la gestion de un estudio de aguas subterráneas)*100</t>
  </si>
  <si>
    <t xml:space="preserve">Mide la ampliacion en la cobertura de suministro de agua potable y alcantarillado </t>
  </si>
  <si>
    <t>(valor resultante de sumar los valores individuales  de  los cosientes entre sus denominadores por su ponderacion asignada, que miden las  variables de: aguas subterraneas, macromedidores, cultura agua, colector principal, construccion pozos, desazolve carcamos, construccion humedal y rahabilitacion plantas con su correspondientes ponderaciones de .1, .2, .1, .1, .2, .1, .1, y .1)</t>
  </si>
  <si>
    <t>0.798</t>
  </si>
  <si>
    <t>INDICE Integral de Cumplimiento del Plan Municipal de Desarrollo y Gobernanza 2018-2021 (IICPMDG 1821)</t>
  </si>
  <si>
    <t>(IICPMDG 1821) = [(IIEDSmt + IIDSmt + IIDEmt + IAGTmt) /4]</t>
  </si>
  <si>
    <t>(valor resultante de sumar los valores individuales  de  los cosientes entre sus denominadores por su ponderacion asignada, que miden las  variables de:  percepción  inseguridad, ampliación señaletica,  confianza Juzgado Municipal, riesgos desastres, administración municipal,  eficiencia municipal, eficiencia gasto público, contribuyetes incumplidos, cumplimiento servidores públicos, confianza cuerpo seguridad pública, ordenamientos actualizados,  cumplimiento normatividad, eficiencia Registro Civil, eficiencia Catastro,mantenimiento parque vehicular, satisfacción Gubernamental,  transparencia con su correspondientes ponderaciones de .1, .05, .05, .05, .1, .05, .1, .05, .05, .05, .05, .05, .05, .05, .05, .05 y .05)</t>
  </si>
  <si>
    <t>(valor resultante de sumar los valores individuales  de  los cosientes entre sus denominadores por su ponderacion asignada, que miden las  variables de:  cobertura agua potable, eficiencia alumbrado público, cobertura áreas verdes, cobertura servicio limpia,  reducción situación de pobreza, maltrato desigualdad de género, actividad física deportiva, Cobertura Educativa, participación actividades culturales, urbanización, servicios de cementerios, atención DIF, atención ciudadana, participación ciudadana, calidad servicios de salud,  atención Agencias, atención Delegaciones, cobertura comunicación social, con su correspondientes ponderaciones de .1, .06, .04, .07, .08, .05, .05, .06, .05, .06, .04, .06, .04, .05, .07, .04, .04 y .04)</t>
  </si>
  <si>
    <t>Mide en el cumplimiento en cada uno de los programas presupuestarios establecidos en cada eje del PMDyG para su segumiento al cumplimiento de las metas definidas para cada unidad administrativa municipal</t>
  </si>
  <si>
    <t>Valorar y cuidar la generación de residuos sólidos, la deforestación, la explotación de acuíferos, la cobertura forestal, las áreas naturales protegidas.</t>
  </si>
  <si>
    <t>Índice de avance en el combate a la marginación municipal (IMNM)</t>
  </si>
  <si>
    <t>Mide el progreso del municipio en la dimensiones del desarrollo: social</t>
  </si>
  <si>
    <t xml:space="preserve">Mide el progreso del municipio en la dimension del desarrollo económico </t>
  </si>
  <si>
    <t>Mide el progreso del municipio en tener un indice de desarrollo medioambiental alto en comparación con los municipios de Jalisco</t>
  </si>
  <si>
    <t>Unidad Administrativa Municipal</t>
  </si>
  <si>
    <t>Porcentaje y Ponderación</t>
  </si>
  <si>
    <t>Presupuesto</t>
  </si>
  <si>
    <t>4   Propósito</t>
  </si>
  <si>
    <t>3   Propósito</t>
  </si>
  <si>
    <t>2    Propósito</t>
  </si>
  <si>
    <t>1    Propósito</t>
  </si>
  <si>
    <t>Municipio de Ixtlahuacán de los Membrillos, Jal.</t>
  </si>
  <si>
    <r>
      <t xml:space="preserve">Registre por favor los programas que fueron capturados en la pestaña </t>
    </r>
    <r>
      <rPr>
        <b/>
        <sz val="11"/>
        <color theme="1"/>
        <rFont val="Californian FB"/>
        <family val="1"/>
      </rPr>
      <t>MIR</t>
    </r>
  </si>
  <si>
    <t>TASA de dictaminación por cada 5 asuntos asignados a comisiones su seguimiento y resguardo. (P15-EDSR)</t>
  </si>
  <si>
    <t>RAZÓN de ordenamientos y lineamientos actualizados. (T3-OLA)</t>
  </si>
  <si>
    <t>ÍNDICE de cumplimiento a la normatividad para el ejercicio de recursos públicos municipales. (T4-ANERP)</t>
  </si>
  <si>
    <t>TASA de inversión al programa de mantenimiento. (P44-TIPM)</t>
  </si>
  <si>
    <t>TASA de registro en bitacoras por vehiculo, de kilometros recorrdios por litro de Gasolina y/o diesel cargado (P45-RBV)</t>
  </si>
  <si>
    <t>ÍNDICE de cobertura agua potable y alcantarillado (T1-CAPyA)</t>
  </si>
  <si>
    <t>ÍNDICE de cobertura de servicio  de limpia y aseo público (T4-SLyAP)</t>
  </si>
  <si>
    <t>PORCENTAJE de reducción de familias en situación de pobreza multidimensional extrema(T5-TSP)</t>
  </si>
  <si>
    <t>ÍNDICE de maltrato y desigualdad de género (T6-MyDG)</t>
  </si>
  <si>
    <t>ÍNDICE de actividad física y deportiva  (T7-AFyD)</t>
  </si>
  <si>
    <t>TASA de Cobertura Educativa (T8-CE)</t>
  </si>
  <si>
    <t>ÍNDICE de atención en el DIF municipal (T11-ADIFM)</t>
  </si>
  <si>
    <t>ÍNDICE de ingresos por licencias municipales (I1-IILM)</t>
  </si>
  <si>
    <t>ÍNDICE de afluencia e incremento de turistas y visitantes al municipio (T2-ITyVM)</t>
  </si>
  <si>
    <t>ÍNDICE de incremento productividad agropecuaria (T3-IPA)</t>
  </si>
  <si>
    <t>ÍNDICE de sacrificios inspeccionados (T4-SI)</t>
  </si>
  <si>
    <t>ÍNDICE de mejora del servicio del rastro municipal para el aprovicionamiento de carne a la población de Ixtlahuacán de los Membrillos a traves de los tablajeros del municipio (T5-PRM)</t>
  </si>
  <si>
    <t>ÍNDICE de atención a la promociona de la economía (T6-APE)</t>
  </si>
  <si>
    <t>ÍNDICE de actualización de instrumentos de planeación y ordenamiento territorial (T1-IPyOTa)</t>
  </si>
  <si>
    <t>ÍNDICE de actualizacion de los instrumentos de planeación urbana. (Í2-IAIPU)</t>
  </si>
  <si>
    <t>ÍNDICE de cumplimiento del Programa de Obra Pública Anual (Í3-CPOPA)</t>
  </si>
  <si>
    <t>ÍNDICE de  mejora en las condiciones ecológicas del territorio municipal (T4-MCEtm)</t>
  </si>
  <si>
    <t>MIR - Matriz de Indicadores para Resultados Municipal 2020</t>
  </si>
  <si>
    <t>Presupuesto base para Resultados (PbR) / Sistema de Evaluación del Desempeño (SED)</t>
  </si>
  <si>
    <t>La población que reside en Ixtlhuacán de los Membreillos disponen de un estado de bienestar en cuatro dimensiónes; Estado de Derecho, Desarrollo Social, Desarrollo Económico y Gestión del Territorio.</t>
  </si>
  <si>
    <t>DIRECCION MUNICIPAL:</t>
  </si>
  <si>
    <t>NOMBRE DEL PROGRAMA PRESUPUESTARIO:</t>
  </si>
  <si>
    <t>Desarrollo Social Municipal</t>
  </si>
  <si>
    <t xml:space="preserve">AÑO: </t>
  </si>
  <si>
    <t>Proyectos a desarrollar</t>
  </si>
  <si>
    <t>1ro.</t>
  </si>
  <si>
    <t>2do.</t>
  </si>
  <si>
    <t>3ro.</t>
  </si>
  <si>
    <t>4to.</t>
  </si>
  <si>
    <t>5to.</t>
  </si>
  <si>
    <t>6to.</t>
  </si>
  <si>
    <t>Criterios para determinar avance de porcentaje de metas</t>
  </si>
  <si>
    <t>En la MIR se establecen los proyectos que ha programado la dirección para cumplir con el indicador estrategico  durante la administración, con el cumplimiento al 100% de ellos y sus 16 variables dara cumplimiento a las meta individuales y de la dirección que constituyen el indicador estrategico o de evaluacion del exito ejercico el presupuesto asignado a la direccion y a cada proyecto y sus actividades, los informes bimensuales seran la suma de los valores relativos de cada bimestre que se va acumulando, hasta llegar al último bimestre de trabajo para su cumplimiento.</t>
  </si>
  <si>
    <t>VALOR BIMESTRAL DEL INDICADOR</t>
  </si>
  <si>
    <t>Proyectos a Desarrollar</t>
  </si>
  <si>
    <t>Meta</t>
  </si>
  <si>
    <t>Caracteristicas del Indicador</t>
  </si>
  <si>
    <t>Calendario de ejecución</t>
  </si>
  <si>
    <t>E</t>
  </si>
  <si>
    <t>NOMBRE DEL INDICADOR ESTRATEGICO:</t>
  </si>
  <si>
    <t>P : Programado  /  E: Ejecutado</t>
  </si>
  <si>
    <t>Atencion en agencias incrementada</t>
  </si>
  <si>
    <t>AGENCIAS MUNICIPALES</t>
  </si>
  <si>
    <t>Dirección de desarrollo social municipal</t>
  </si>
  <si>
    <r>
      <rPr>
        <b/>
        <sz val="11"/>
        <color rgb="FFFFC000"/>
        <rFont val="Arial"/>
        <family val="2"/>
      </rPr>
      <t>IV.II  Bienestar</t>
    </r>
    <r>
      <rPr>
        <sz val="11"/>
        <color rgb="FFFFC000"/>
        <rFont val="Arial"/>
        <family val="2"/>
      </rPr>
      <t xml:space="preserve"> :  Garantizar el ejercicio efectivo de los derechos económicos, sociales, culturales y ambientales, con énfasis en la reducción de brechas de desigualdad y condiciones de vulnerabilidad y discriminación en poblaciones y territorios.</t>
    </r>
  </si>
  <si>
    <r>
      <rPr>
        <b/>
        <sz val="11"/>
        <color rgb="FFFFC000"/>
        <rFont val="Arial"/>
        <family val="2"/>
      </rPr>
      <t>Objetivo 2.1</t>
    </r>
    <r>
      <rPr>
        <sz val="11"/>
        <color rgb="FFFFC000"/>
        <rFont val="Arial"/>
        <family val="2"/>
      </rPr>
      <t xml:space="preserve">  Brindar atención prioritaria a grupos históricamente discriminados mediante acciones que permitan reducir las brechas de desigualdad sociales y territoriales.</t>
    </r>
  </si>
  <si>
    <t>6.4  Desarrollo social</t>
  </si>
  <si>
    <t>Pobreza y desigualdad</t>
  </si>
  <si>
    <t>2  Desarrollo social municipal</t>
  </si>
  <si>
    <t>2.1  Incrementar el Índice de Desarrollo Social en el Municipio</t>
  </si>
  <si>
    <t>Índice de cobertura agua potable y alcantarillado (Í1-CAPyA)</t>
  </si>
  <si>
    <t>(Cantidad de  actividades (80) desarrolladas para  colocar 5 macro medidores en las lineas de conducción del agua / Total de actividades (80) desarrolladas para  colocar 5 macro medidores en las lineas de conducción del agua de los pozos municipales a la red de agua potable )*100</t>
  </si>
  <si>
    <t>(Cantidad de  actividades (10) desarrolladas dentro del programa de cultura del agua / Total de  actividades (10) a desarrollar dentro del programa de cultura del agua)*100</t>
  </si>
  <si>
    <t>(Cantidad de  actividades (10) desarrolladas para la Construcción del humedal arroyo de los sabinos / Total de  actividades (10) a desarrollar para la Construcción del humedal arroyo de los sabinos)*100</t>
  </si>
  <si>
    <t>Índice de cobertura de servicio  de limpia y aseo público (T4-SLyAP)</t>
  </si>
  <si>
    <t>Porcentaje de reducción de familias en situación de pobreza multidimensional extrema(T5-TSP)</t>
  </si>
  <si>
    <t>Índice de maltrato y desigualdad de género (T6-MyDG)</t>
  </si>
  <si>
    <t>Índice de actividad física y deportiva  (T7-AFyD)</t>
  </si>
  <si>
    <t>Tasa de Cobertura Educativa (T8-CE)</t>
  </si>
  <si>
    <t>Índice de atención en el DIF municipal (T11-ADIFM)</t>
  </si>
  <si>
    <r>
      <t xml:space="preserve">(Tasa de ciudadanos atendidos y/o consultados </t>
    </r>
    <r>
      <rPr>
        <b/>
        <sz val="9"/>
        <color rgb="FFFF0000"/>
        <rFont val="Calibri"/>
        <family val="2"/>
        <scheme val="minor"/>
      </rPr>
      <t>(0)</t>
    </r>
    <r>
      <rPr>
        <sz val="9"/>
        <color theme="1"/>
        <rFont val="Calibri"/>
        <family val="2"/>
        <scheme val="minor"/>
      </rPr>
      <t xml:space="preserve"> respecto a los servicios en supervicion de los delegados municipales por  cada 100 habitantes    </t>
    </r>
  </si>
  <si>
    <r>
      <t xml:space="preserve">(Cantidad de articulos </t>
    </r>
    <r>
      <rPr>
        <b/>
        <sz val="9"/>
        <color rgb="FFFF0000"/>
        <rFont val="Arial"/>
        <family val="2"/>
      </rPr>
      <t>(0)</t>
    </r>
    <r>
      <rPr>
        <sz val="9"/>
        <rFont val="Arial"/>
        <family val="2"/>
      </rPr>
      <t xml:space="preserve"> del reglamento de gobierno y la administracion pública municipal que deberan atender los delegados municipales  / Total de  articulos (14) que deberan atender en el capitulo VII del raglamento de gobierno y la administración pública municipal)*100</t>
    </r>
  </si>
  <si>
    <t>SEMAFORO DE CUMPLIMIENTO DE LOS PROYECTOS  y DE LA DIRECCION</t>
  </si>
  <si>
    <t>Avance en tiempo</t>
  </si>
  <si>
    <t>Avance  relativo</t>
  </si>
  <si>
    <t>Avances limitado</t>
  </si>
  <si>
    <t>ARTÍCULO 32. Las delegaciones son órganos municipales desconcentrados, dotados de las facultades político-administrativo establecidos en este Reglamento, para atender en su ámbito territorial los asuntos propios del Ayuntamiento y la aplicación del Reglamento de Policía y Buen Gobierno.</t>
  </si>
  <si>
    <t>ARTÍCULO 36. Los delegados municipales sólo ejercerán sus funciones dentro de la circunscripción para la que fueron designados por el Ayuntamiento.
Los delegados deben asesorados por el Titular de la Secretaria General del Ayuntamiento para el mejor desempeño de sus funciones.</t>
  </si>
  <si>
    <t>I. Cumplir y hacer cumplir las leyes federales y locales; el Reglamento de Policía y Buen Gobierno, los reglamentos, acuerdos del Ayuntamiento y demás disposiciones municipales de carácter administrativo.</t>
  </si>
  <si>
    <t>II. Cuidar dentro de su jurisdicción la preservación del orden y la seguridad de las personas y sus bienes.</t>
  </si>
  <si>
    <t>III. Promover ante el Ayuntamiento, la construcción de obras públicas e interés social, así como disponer de las medidas necesarias para la conservación y mejoras de los bienes públicos o privados del Ayuntamiento.</t>
  </si>
  <si>
    <t>IV. Informar y gestionar ante el Ayuntamiento, el mantenimiento de las avenidas, calles, calzadas, parques, jardines y áreas de esparcimiento</t>
  </si>
  <si>
    <t>V. Rendir mensualmente a la Tesorería del Ayuntamiento las cuentas relacionadas con el movimiento de fondos de la delegación.</t>
  </si>
  <si>
    <t>VI. Levantar el censo de contribuyentes municipales, enviarlo a la Tesorería y a las dependencias que deben llevar su registro.</t>
  </si>
  <si>
    <t>VII. Informar al Presidente Municipal respecto a los asuntos propios de la delegación.</t>
  </si>
  <si>
    <t>VIII. Colaborar en las campañas de educación, salud, protección civil y en los procesos electorales.</t>
  </si>
  <si>
    <t>IX. Cumplir y hacer cumplir con las disposiciones sobre la venta y consumo de bebidas alcohólicas.</t>
  </si>
  <si>
    <t>X. Visitar las colonias, barrios y poblados dentro de la jurisdicción, atender las quejas ciudadanas y comunicarlas al Ayuntamiento para su conocimiento y atención.</t>
  </si>
  <si>
    <t>XI. Prestar los servicios públicos y atender los trámites administrativos del ayuntamiento.</t>
  </si>
  <si>
    <t>XII. En caso de flagrante delito, ordenar la aprehensión de los presuntos delincuentes y ponerlos sin demora a disposición de los Ministerios Públicos federal o estatal, según la competencia.</t>
  </si>
  <si>
    <t>XIII. Cuando en la delegación no haya una oficina de recaudación municipal, recibir y enterar a la Tesorería los pagos recibidos por concepto de multa y otras contribuciones que se hagan a favor del Ayuntamiento, así como expedir los recibos foliados correspondientes y llevar registro de los mismos.</t>
  </si>
  <si>
    <t>XIV. Resarcir al Ayuntamiento los daños patrimoniales que le genere por ejercicio indebido de sus funciones o por la aplicación incorrecta de la Ley de Ingresos del Municipio de Ixtlahuacán de los Membrillos, Jalisco.</t>
  </si>
  <si>
    <t>XV.- Las demás obligaciones que por instrucciones del Ayuntamiento deba ejecutar.</t>
  </si>
  <si>
    <t>I. Poner a disposición de los jueces municipales adscritos a su delegación, a las personas presuntas
infractoras.</t>
  </si>
  <si>
    <t>II. Ejecutar las sanciones que impongan los jueces municipales.</t>
  </si>
  <si>
    <t>III. Desempeñar las funciones de encargado del Registro Civil dentro del ámbito territorial de su delegación cuando no exista Oficial del Registro Civil.</t>
  </si>
  <si>
    <t>IV. Representar al Ayuntamiento y al Presidente Municipal en los poblados de la territorialidad de
la delegación,</t>
  </si>
  <si>
    <t>V. Estar al pendiente de los servidores públicos que se prestan en la Delegación a su cargo.</t>
  </si>
  <si>
    <t>VI. Las demás contenidas en los ordenamientos y reglamentos municipales o le otorgue el Ayuntamiento mediante un acuerdo.</t>
  </si>
  <si>
    <t>ARTÍCULO 45. Los agentes municipales actuarán en su circunscripción territorial con las mismas obligaciones y facultades establecidas por este Reglamento para los delegados.</t>
  </si>
  <si>
    <t>Realizar una reunion mensual dentro de los primeros 15 días con los delegados y secretario general.</t>
  </si>
  <si>
    <t>Atender los acuerdos que se tomen en las reuniones mensuales con el secretario general y los que llegasen a surgir en las sesiones de cabildo.</t>
  </si>
  <si>
    <t>Mantener el orden mediante dos rondines semanales para mantener en buenas condiciones las áres públicas en cada agencia</t>
  </si>
  <si>
    <t>Solicitar ante el pleno del ayuntamiento 2 obras públicas para la mejora de las delegaciones</t>
  </si>
  <si>
    <t xml:space="preserve">Respetar y trabajar conforme al reglamento emitido por el ayuntamiento </t>
  </si>
  <si>
    <t>Informar de manera mensual los trabajos que se realicen en cada delegacion, ademas de solicitar apoyos de mantenimiento al menos una vez por mes.</t>
  </si>
  <si>
    <t xml:space="preserve">Entregar diariamente los cortes recaudados en la delegación a la oficina de Hacienda Municipal, obteniendo una recaudación del 65% anual </t>
  </si>
  <si>
    <t>Llevar a cabo un censo en los meses de enero y febrero para conocer el total de contribuyentes que hay en cada delegación.</t>
  </si>
  <si>
    <t>Informar de manera mensual las acciones y/o actividades que se tienen en cada agencia</t>
  </si>
  <si>
    <t>Apoyar en la organización de las diferentes campañas o eventos que se realizan a lo largo del año que serían 5</t>
  </si>
  <si>
    <t>Hacer revisiones rutinarias 3 veces por mes en los negocios, bares, licorerias y demas expendios donde se haga la venta y consumo de alcohol, corroborar que se trabaje bajo las normas establecidas.</t>
  </si>
  <si>
    <t>Llevar un control semanal de reportes ciudadanos y hacerlos llegar a la o las direcciones competentes para que sean atendidos a la brevedad.</t>
  </si>
  <si>
    <t>Atender las necesidades de los habitantes en cada agencia municipal</t>
  </si>
  <si>
    <t>Hacer la denuncia/reporte pertinente a la dirección de Seguridad Publica para que tomen las medidas necesarias</t>
  </si>
  <si>
    <t xml:space="preserve">Entregar diariamente los cortes recaudados en la delegación a la oficina de Hacienda Municipal, obteniendo una recaudación del </t>
  </si>
  <si>
    <t xml:space="preserve">Hacer reparaciones de daños al patrimonio causadas por los mismos servidores públicos, o por habitantes de la localidad </t>
  </si>
  <si>
    <t>Atender las indicaciones que se soliciten o sean competentes a cada delegacion</t>
  </si>
  <si>
    <t>Presentar ante el juzgado municipal a las personas infractoras para que se tome una decision sobre su situación</t>
  </si>
  <si>
    <t>Atender de manera correcta las sanciones y/o indicaciones que emita el juez municipal</t>
  </si>
  <si>
    <t>Invitar a la ciudadanía a acudir a alguna de las delegaciones o a cabecera municipal para solicitar cualquier tramite de registro civil</t>
  </si>
  <si>
    <t>Hacer 3 revisiones semanales a los trabajos que realicen los compañeros adscritos a cada delegacion para corroborar que se esten llevando a cabo sus funciones de manera correcta.</t>
  </si>
  <si>
    <t>Atender las solicitudes que llegaran a presentarse de alguna otra dependencia del ayuntamiento, mediante un oficio.</t>
  </si>
  <si>
    <t>Dar atención a aproximadamente 8000 habitantes de las Agencias municipales</t>
  </si>
  <si>
    <t>AVANCE ANUAL</t>
  </si>
  <si>
    <t>Verificar mensualmente se lleve a cabo la reunion de trabajo para revisar que se este haciendo de manera correcta en todas las delegaciones</t>
  </si>
  <si>
    <t>Atender de forma correcta las atribuciones que marque el programa de atención</t>
  </si>
  <si>
    <t>Contar con una estructura organizacional que responda a las necesidades de la funcion municipal</t>
  </si>
  <si>
    <t>Fomentar que los municipios realicen acciones publicas para contar con mejores servicios publicos</t>
  </si>
  <si>
    <t>Entidad o dependencia de la administracion publica municipal prevista en su normativa organica (reglamento o bando) y que fue creada para el ejercicio de las atribuciones y despacho de los asuntos que corresponden al municipio.</t>
  </si>
  <si>
    <t>Documento oficial que describe claramente la estructura y funciones asignas a las areas operativas de cada unidad administrativa del municipio</t>
  </si>
  <si>
    <t>informe de avances y resultados mensual</t>
  </si>
  <si>
    <t>Actividad 1.9</t>
  </si>
  <si>
    <t>Actividad 1.10</t>
  </si>
  <si>
    <t>Actividad 1.11</t>
  </si>
  <si>
    <t>Actividad 1.12</t>
  </si>
  <si>
    <t>Actividad 1.13</t>
  </si>
  <si>
    <t>Actividad 1.14</t>
  </si>
  <si>
    <t>Actividad 1.15</t>
  </si>
  <si>
    <t>Actividad 1.16</t>
  </si>
  <si>
    <t>Actividad 1.17</t>
  </si>
  <si>
    <t>Actividad 1.18</t>
  </si>
  <si>
    <t>Actividad 1.19</t>
  </si>
  <si>
    <t>Actividad 1.20</t>
  </si>
  <si>
    <t>Actividad 1.21</t>
  </si>
  <si>
    <t>Actividad 1.22</t>
  </si>
  <si>
    <t>Actividad 1.23</t>
  </si>
  <si>
    <t>Actividad 1.24</t>
  </si>
  <si>
    <t>Actividad 1.26</t>
  </si>
  <si>
    <t>Actividad 1.25</t>
  </si>
  <si>
    <t>Actividad 1.27</t>
  </si>
  <si>
    <t>Actividad 1.28</t>
  </si>
  <si>
    <t>Actividad 1.29</t>
  </si>
  <si>
    <t>Actividad 1.30</t>
  </si>
  <si>
    <t>Actividad 1.31</t>
  </si>
  <si>
    <t>Actividad 1.32</t>
  </si>
  <si>
    <t>Actividad 1.33</t>
  </si>
  <si>
    <t>Actividad 1.34</t>
  </si>
  <si>
    <t>Julio</t>
  </si>
  <si>
    <t>agosto</t>
  </si>
  <si>
    <t>septiembre</t>
  </si>
  <si>
    <t>octubre</t>
  </si>
  <si>
    <t>noviembre</t>
  </si>
  <si>
    <t>diciembre</t>
  </si>
  <si>
    <t>enero</t>
  </si>
  <si>
    <t>febrero</t>
  </si>
  <si>
    <t>marzo</t>
  </si>
  <si>
    <t>abril</t>
  </si>
  <si>
    <t>mayo</t>
  </si>
  <si>
    <t>junio</t>
  </si>
  <si>
    <t xml:space="preserve">Programa Operativo Anual </t>
  </si>
  <si>
    <t>julio</t>
  </si>
  <si>
    <t>septie</t>
  </si>
  <si>
    <t>oct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</si>
</sst>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
    <numFmt numFmtId="165" formatCode="&quot;$&quot;#,##0.0"/>
    <numFmt numFmtId="166" formatCode="#,##0.0"/>
    <numFmt numFmtId="167" formatCode="0.000"/>
    <numFmt numFmtId="168" formatCode="_-[$€-2]* #,##0.00_-;\-[$€-2]* #,##0.00_-;_-[$€-2]* &quot;-&quot;??_-"/>
    <numFmt numFmtId="169" formatCode="0.0%"/>
    <numFmt numFmtId="170" formatCode="0.0000"/>
  </numFmts>
  <fonts count="112" x14ac:knownFonts="1">
    <font>
      <sz val="11"/>
      <color theme="1"/>
      <name val="Calibri"/>
      <family val="2"/>
      <scheme val="minor"/>
    </font>
    <font>
      <b/>
      <sz val="11"/>
      <color theme="0"/>
      <name val="Californian FB"/>
      <family val="1"/>
    </font>
    <font>
      <sz val="12"/>
      <color theme="1"/>
      <name val="Calibri"/>
      <family val="2"/>
      <scheme val="minor"/>
    </font>
    <font>
      <b/>
      <sz val="14"/>
      <color theme="0"/>
      <name val="Californian FB"/>
      <family val="1"/>
    </font>
    <font>
      <sz val="11"/>
      <name val="Calibri"/>
      <family val="2"/>
      <scheme val="minor"/>
    </font>
    <font>
      <b/>
      <sz val="10"/>
      <color theme="0"/>
      <name val="Californian FB"/>
      <family val="1"/>
    </font>
    <font>
      <sz val="9"/>
      <color theme="1"/>
      <name val="Californian FB"/>
      <family val="1"/>
    </font>
    <font>
      <b/>
      <sz val="9"/>
      <color theme="1"/>
      <name val="Californian FB"/>
      <family val="1"/>
    </font>
    <font>
      <sz val="9"/>
      <color theme="0"/>
      <name val="Californian FB"/>
      <family val="1"/>
    </font>
    <font>
      <b/>
      <sz val="9"/>
      <color theme="0"/>
      <name val="Californian FB"/>
      <family val="1"/>
    </font>
    <font>
      <sz val="18"/>
      <color theme="1"/>
      <name val="Californian FB"/>
      <family val="1"/>
    </font>
    <font>
      <sz val="11"/>
      <color theme="1"/>
      <name val="Californian FB"/>
      <family val="1"/>
    </font>
    <font>
      <sz val="8"/>
      <color theme="0" tint="-0.249977111117893"/>
      <name val="Californian FB"/>
      <family val="1"/>
    </font>
    <font>
      <b/>
      <sz val="10"/>
      <color theme="1"/>
      <name val="Californian FB"/>
      <family val="1"/>
    </font>
    <font>
      <b/>
      <sz val="24"/>
      <color theme="1"/>
      <name val="Californian FB"/>
      <family val="1"/>
    </font>
    <font>
      <sz val="16"/>
      <color theme="1"/>
      <name val="Californian FB"/>
      <family val="1"/>
    </font>
    <font>
      <sz val="14"/>
      <color theme="1"/>
      <name val="Californian FB"/>
      <family val="1"/>
    </font>
    <font>
      <sz val="10"/>
      <color theme="1"/>
      <name val="Calibri"/>
      <family val="2"/>
      <scheme val="minor"/>
    </font>
    <font>
      <b/>
      <sz val="16"/>
      <color theme="1"/>
      <name val="Californian FB"/>
      <family val="1"/>
    </font>
    <font>
      <sz val="11"/>
      <color theme="0"/>
      <name val="Calibri"/>
      <family val="2"/>
      <scheme val="minor"/>
    </font>
    <font>
      <sz val="8"/>
      <color theme="0"/>
      <name val="Calibri"/>
      <family val="2"/>
      <scheme val="minor"/>
    </font>
    <font>
      <sz val="8"/>
      <name val="Calibri"/>
      <family val="2"/>
      <scheme val="minor"/>
    </font>
    <font>
      <sz val="10"/>
      <name val="Calibri"/>
      <family val="2"/>
      <scheme val="minor"/>
    </font>
    <font>
      <sz val="9"/>
      <color rgb="FF000000"/>
      <name val="Arial Narrow"/>
      <family val="2"/>
    </font>
    <font>
      <b/>
      <sz val="9"/>
      <color theme="1"/>
      <name val="Calibri"/>
      <family val="2"/>
      <scheme val="minor"/>
    </font>
    <font>
      <sz val="9"/>
      <color theme="1"/>
      <name val="Arial Narrow"/>
      <family val="2"/>
    </font>
    <font>
      <sz val="9"/>
      <color rgb="FF000000"/>
      <name val="Calibri"/>
      <family val="2"/>
      <scheme val="minor"/>
    </font>
    <font>
      <sz val="9"/>
      <color theme="1"/>
      <name val="Calibri"/>
      <family val="2"/>
      <scheme val="minor"/>
    </font>
    <font>
      <b/>
      <sz val="9"/>
      <color rgb="FF000000"/>
      <name val="Calibri"/>
      <family val="2"/>
      <scheme val="minor"/>
    </font>
    <font>
      <sz val="9"/>
      <color theme="0"/>
      <name val="Calibri"/>
      <family val="2"/>
      <scheme val="minor"/>
    </font>
    <font>
      <sz val="9"/>
      <name val="Arial Narrow"/>
      <family val="2"/>
    </font>
    <font>
      <sz val="9"/>
      <name val="Calibri"/>
      <family val="2"/>
      <scheme val="minor"/>
    </font>
    <font>
      <sz val="9"/>
      <color indexed="8"/>
      <name val="Arial"/>
      <family val="2"/>
    </font>
    <font>
      <sz val="9"/>
      <color indexed="10"/>
      <name val="Arial"/>
      <family val="2"/>
    </font>
    <font>
      <sz val="8"/>
      <color indexed="8"/>
      <name val="Arial"/>
      <family val="2"/>
    </font>
    <font>
      <b/>
      <sz val="11"/>
      <color theme="1"/>
      <name val="Calibri"/>
      <family val="2"/>
      <scheme val="minor"/>
    </font>
    <font>
      <sz val="8"/>
      <color theme="1"/>
      <name val="Calibri"/>
      <family val="2"/>
      <scheme val="minor"/>
    </font>
    <font>
      <b/>
      <sz val="9"/>
      <name val="Arial"/>
      <family val="2"/>
    </font>
    <font>
      <b/>
      <sz val="9"/>
      <color theme="1"/>
      <name val="Arial"/>
      <family val="2"/>
    </font>
    <font>
      <b/>
      <sz val="9"/>
      <color rgb="FFFF0000"/>
      <name val="Calibri"/>
      <family val="2"/>
      <scheme val="minor"/>
    </font>
    <font>
      <b/>
      <sz val="9"/>
      <color rgb="FFFF0000"/>
      <name val="Arial"/>
      <family val="2"/>
    </font>
    <font>
      <sz val="9"/>
      <color theme="7" tint="-0.249977111117893"/>
      <name val="Calibri"/>
      <family val="2"/>
      <scheme val="minor"/>
    </font>
    <font>
      <b/>
      <sz val="9"/>
      <color rgb="FFFF0000"/>
      <name val="Arial Narrow"/>
      <family val="2"/>
    </font>
    <font>
      <b/>
      <sz val="11"/>
      <color rgb="FFFF0000"/>
      <name val="Calibri"/>
      <family val="2"/>
      <scheme val="minor"/>
    </font>
    <font>
      <b/>
      <sz val="10"/>
      <color rgb="FFFF0000"/>
      <name val="Arial"/>
      <family val="2"/>
    </font>
    <font>
      <b/>
      <sz val="11"/>
      <color theme="1"/>
      <name val="Californian FB"/>
      <family val="1"/>
    </font>
    <font>
      <b/>
      <sz val="11"/>
      <name val="Calibri"/>
      <family val="2"/>
      <scheme val="minor"/>
    </font>
    <font>
      <b/>
      <sz val="9"/>
      <name val="Calibri"/>
      <family val="2"/>
      <scheme val="minor"/>
    </font>
    <font>
      <sz val="10"/>
      <name val="Californian FB"/>
      <family val="1"/>
    </font>
    <font>
      <b/>
      <sz val="14"/>
      <name val="Calibri"/>
      <family val="2"/>
      <scheme val="minor"/>
    </font>
    <font>
      <sz val="9"/>
      <name val="Californian FB"/>
      <family val="1"/>
    </font>
    <font>
      <b/>
      <sz val="9"/>
      <name val="Californian FB"/>
      <family val="1"/>
    </font>
    <font>
      <b/>
      <sz val="11"/>
      <color rgb="FFFF0000"/>
      <name val="Arial"/>
      <family val="2"/>
    </font>
    <font>
      <b/>
      <sz val="10"/>
      <color rgb="FFFF0000"/>
      <name val="Calibri"/>
      <family val="2"/>
      <scheme val="minor"/>
    </font>
    <font>
      <sz val="10"/>
      <color theme="1"/>
      <name val="Californian FB"/>
      <family val="1"/>
    </font>
    <font>
      <sz val="9"/>
      <color rgb="FF000000"/>
      <name val="Arial"/>
      <family val="2"/>
    </font>
    <font>
      <sz val="9"/>
      <color theme="1"/>
      <name val="Arial"/>
      <family val="2"/>
    </font>
    <font>
      <sz val="9"/>
      <name val="Arial"/>
      <family val="2"/>
    </font>
    <font>
      <b/>
      <sz val="9"/>
      <color rgb="FF000000"/>
      <name val="Arial"/>
      <family val="2"/>
    </font>
    <font>
      <sz val="11"/>
      <name val="Arial"/>
      <family val="2"/>
    </font>
    <font>
      <sz val="12"/>
      <color theme="1"/>
      <name val="Arial"/>
      <family val="2"/>
    </font>
    <font>
      <b/>
      <sz val="10"/>
      <color theme="0"/>
      <name val="Arial"/>
      <family val="2"/>
    </font>
    <font>
      <sz val="9"/>
      <color theme="7" tint="-0.249977111117893"/>
      <name val="Arial"/>
      <family val="2"/>
    </font>
    <font>
      <sz val="9"/>
      <color theme="5" tint="-0.249977111117893"/>
      <name val="Arial"/>
      <family val="2"/>
    </font>
    <font>
      <sz val="12"/>
      <name val="Arial"/>
      <family val="2"/>
    </font>
    <font>
      <sz val="10"/>
      <color theme="1"/>
      <name val="Arial"/>
      <family val="2"/>
    </font>
    <font>
      <sz val="9"/>
      <color rgb="FFFF0000"/>
      <name val="Arial"/>
      <family val="2"/>
    </font>
    <font>
      <b/>
      <sz val="18"/>
      <color theme="1"/>
      <name val="Californian FB"/>
      <family val="1"/>
    </font>
    <font>
      <b/>
      <sz val="12"/>
      <name val="Arial"/>
      <family val="2"/>
    </font>
    <font>
      <b/>
      <sz val="14"/>
      <name val="Arial"/>
      <family val="2"/>
    </font>
    <font>
      <b/>
      <sz val="12"/>
      <color theme="0"/>
      <name val="Californian FB"/>
      <family val="1"/>
    </font>
    <font>
      <sz val="28"/>
      <color theme="0"/>
      <name val="Arial Black"/>
      <family val="2"/>
    </font>
    <font>
      <sz val="24"/>
      <color theme="2" tint="-0.499984740745262"/>
      <name val="Arial Black"/>
      <family val="2"/>
    </font>
    <font>
      <sz val="10"/>
      <name val="Arial"/>
      <family val="2"/>
    </font>
    <font>
      <sz val="12"/>
      <color theme="1"/>
      <name val="Arial Narrow"/>
      <family val="2"/>
    </font>
    <font>
      <sz val="14"/>
      <color theme="1"/>
      <name val="Calibri"/>
      <family val="2"/>
      <scheme val="minor"/>
    </font>
    <font>
      <sz val="16"/>
      <color theme="1"/>
      <name val="Arial"/>
      <family val="2"/>
    </font>
    <font>
      <sz val="11"/>
      <name val="Arial Narrow"/>
      <family val="2"/>
    </font>
    <font>
      <b/>
      <sz val="9"/>
      <color theme="0"/>
      <name val="Arial"/>
      <family val="2"/>
    </font>
    <font>
      <b/>
      <sz val="12"/>
      <color rgb="FFFF0000"/>
      <name val="Arial"/>
      <family val="2"/>
    </font>
    <font>
      <sz val="22"/>
      <color theme="2" tint="-0.499984740745262"/>
      <name val="Arial Black"/>
      <family val="2"/>
    </font>
    <font>
      <b/>
      <sz val="10"/>
      <name val="Calibri"/>
      <family val="2"/>
      <scheme val="minor"/>
    </font>
    <font>
      <sz val="11"/>
      <color theme="1"/>
      <name val="Calibri"/>
      <family val="2"/>
      <scheme val="minor"/>
    </font>
    <font>
      <b/>
      <sz val="11"/>
      <color theme="0"/>
      <name val="Calibri"/>
      <family val="2"/>
      <scheme val="minor"/>
    </font>
    <font>
      <b/>
      <sz val="10"/>
      <color theme="1"/>
      <name val="Calibri"/>
      <family val="2"/>
      <scheme val="minor"/>
    </font>
    <font>
      <b/>
      <sz val="18"/>
      <color theme="1"/>
      <name val="Calibri"/>
      <family val="2"/>
      <scheme val="minor"/>
    </font>
    <font>
      <b/>
      <sz val="14"/>
      <color theme="1"/>
      <name val="Calibri"/>
      <family val="2"/>
      <scheme val="minor"/>
    </font>
    <font>
      <b/>
      <sz val="11"/>
      <color theme="2" tint="-0.249977111117893"/>
      <name val="Calibri"/>
      <family val="2"/>
      <scheme val="minor"/>
    </font>
    <font>
      <b/>
      <sz val="12"/>
      <color theme="1"/>
      <name val="Calibri"/>
      <family val="2"/>
      <scheme val="minor"/>
    </font>
    <font>
      <b/>
      <sz val="10"/>
      <color theme="0"/>
      <name val="Calibri"/>
      <family val="2"/>
      <scheme val="minor"/>
    </font>
    <font>
      <b/>
      <sz val="14"/>
      <color theme="0"/>
      <name val="Calibri"/>
      <family val="2"/>
      <scheme val="minor"/>
    </font>
    <font>
      <b/>
      <sz val="12"/>
      <color theme="0"/>
      <name val="Calibri"/>
      <family val="2"/>
      <scheme val="minor"/>
    </font>
    <font>
      <b/>
      <sz val="11"/>
      <color theme="1"/>
      <name val="Arial"/>
      <family val="2"/>
    </font>
    <font>
      <b/>
      <sz val="11"/>
      <color rgb="FF000000"/>
      <name val="Arial"/>
      <family val="2"/>
    </font>
    <font>
      <sz val="11"/>
      <color rgb="FF000000"/>
      <name val="Calibri"/>
      <family val="2"/>
      <scheme val="minor"/>
    </font>
    <font>
      <sz val="11"/>
      <color rgb="FF000000"/>
      <name val="Arial"/>
      <family val="2"/>
    </font>
    <font>
      <u/>
      <sz val="11"/>
      <color theme="10"/>
      <name val="Calibri"/>
      <family val="2"/>
      <scheme val="minor"/>
    </font>
    <font>
      <b/>
      <sz val="11"/>
      <color rgb="FFFFC000"/>
      <name val="Arial"/>
      <family val="2"/>
    </font>
    <font>
      <sz val="12"/>
      <color rgb="FFFFC000"/>
      <name val="Arial"/>
      <family val="2"/>
    </font>
    <font>
      <sz val="9"/>
      <color rgb="FFFF0000"/>
      <name val="Calibri"/>
      <family val="2"/>
      <scheme val="minor"/>
    </font>
    <font>
      <sz val="11"/>
      <color rgb="FFFFC000"/>
      <name val="Arial"/>
      <family val="2"/>
    </font>
    <font>
      <b/>
      <sz val="14"/>
      <name val="Californian FB"/>
      <family val="1"/>
    </font>
    <font>
      <b/>
      <sz val="9"/>
      <color theme="0"/>
      <name val="Calibri"/>
      <family val="2"/>
      <scheme val="minor"/>
    </font>
    <font>
      <b/>
      <sz val="10"/>
      <name val="Californian FB"/>
      <family val="1"/>
    </font>
    <font>
      <b/>
      <sz val="9"/>
      <color theme="5" tint="-0.249977111117893"/>
      <name val="Arial"/>
      <family val="2"/>
    </font>
    <font>
      <b/>
      <sz val="9"/>
      <color theme="7" tint="-0.249977111117893"/>
      <name val="Arial"/>
      <family val="2"/>
    </font>
    <font>
      <sz val="11"/>
      <color theme="1"/>
      <name val="Arial"/>
      <family val="2"/>
    </font>
    <font>
      <sz val="10"/>
      <color theme="0"/>
      <name val="Calibri"/>
      <family val="2"/>
      <scheme val="minor"/>
    </font>
    <font>
      <b/>
      <sz val="11"/>
      <color theme="0"/>
      <name val="Arial"/>
      <family val="2"/>
    </font>
    <font>
      <b/>
      <sz val="11"/>
      <name val="Arial"/>
      <family val="2"/>
    </font>
    <font>
      <b/>
      <sz val="12"/>
      <color rgb="FFFF0000"/>
      <name val="Calibri"/>
      <family val="2"/>
      <scheme val="minor"/>
    </font>
    <font>
      <b/>
      <sz val="11"/>
      <color theme="0" tint="-0.34998626667073579"/>
      <name val="Calibri"/>
      <family val="2"/>
      <scheme val="minor"/>
    </font>
  </fonts>
  <fills count="52">
    <fill>
      <patternFill patternType="none"/>
    </fill>
    <fill>
      <patternFill patternType="gray125"/>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rgb="FF7030A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4" tint="-0.249977111117893"/>
        <bgColor indexed="64"/>
      </patternFill>
    </fill>
    <fill>
      <patternFill patternType="solid">
        <fgColor theme="9"/>
        <bgColor indexed="64"/>
      </patternFill>
    </fill>
    <fill>
      <patternFill patternType="solid">
        <fgColor theme="7"/>
        <bgColor indexed="64"/>
      </patternFill>
    </fill>
    <fill>
      <patternFill patternType="solid">
        <fgColor theme="4" tint="0.39997558519241921"/>
        <bgColor indexed="64"/>
      </patternFill>
    </fill>
    <fill>
      <patternFill patternType="solid">
        <fgColor theme="8"/>
        <bgColor indexed="64"/>
      </patternFill>
    </fill>
    <fill>
      <patternFill patternType="solid">
        <fgColor theme="9" tint="0.59999389629810485"/>
        <bgColor indexed="64"/>
      </patternFill>
    </fill>
    <fill>
      <patternFill patternType="solid">
        <fgColor theme="3" tint="-0.249977111117893"/>
        <bgColor indexed="64"/>
      </patternFill>
    </fill>
    <fill>
      <patternFill patternType="solid">
        <fgColor theme="4"/>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bgColor indexed="64"/>
      </patternFill>
    </fill>
    <fill>
      <patternFill patternType="solid">
        <fgColor theme="3" tint="0.39997558519241921"/>
        <bgColor indexed="64"/>
      </patternFill>
    </fill>
    <fill>
      <patternFill patternType="solid">
        <fgColor rgb="FF00B0F0"/>
        <bgColor indexed="64"/>
      </patternFill>
    </fill>
    <fill>
      <patternFill patternType="solid">
        <fgColor theme="2"/>
        <bgColor indexed="64"/>
      </patternFill>
    </fill>
    <fill>
      <patternFill patternType="solid">
        <fgColor theme="4" tint="-0.499984740745262"/>
        <bgColor indexed="64"/>
      </patternFill>
    </fill>
    <fill>
      <patternFill patternType="solid">
        <fgColor theme="0"/>
        <bgColor indexed="64"/>
      </patternFill>
    </fill>
    <fill>
      <patternFill patternType="solid">
        <fgColor rgb="FFFFFFFF"/>
        <bgColor indexed="64"/>
      </patternFill>
    </fill>
    <fill>
      <patternFill patternType="solid">
        <fgColor rgb="FFDDD9C4"/>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DBA7"/>
        <bgColor indexed="64"/>
      </patternFill>
    </fill>
    <fill>
      <patternFill patternType="solid">
        <fgColor rgb="FFFDC7C8"/>
        <bgColor indexed="64"/>
      </patternFill>
    </fill>
    <fill>
      <patternFill patternType="solid">
        <fgColor rgb="FFE0E0E0"/>
        <bgColor indexed="64"/>
      </patternFill>
    </fill>
    <fill>
      <patternFill patternType="solid">
        <fgColor rgb="FFFFC000"/>
        <bgColor indexed="64"/>
      </patternFill>
    </fill>
    <fill>
      <patternFill patternType="solid">
        <fgColor theme="1" tint="0.499984740745262"/>
        <bgColor indexed="64"/>
      </patternFill>
    </fill>
    <fill>
      <patternFill patternType="solid">
        <fgColor rgb="FFFF0000"/>
        <bgColor indexed="64"/>
      </patternFill>
    </fill>
    <fill>
      <patternFill patternType="solid">
        <fgColor rgb="FF008000"/>
        <bgColor indexed="64"/>
      </patternFill>
    </fill>
    <fill>
      <patternFill patternType="solid">
        <fgColor rgb="FF0070C0"/>
        <bgColor indexed="64"/>
      </patternFill>
    </fill>
    <fill>
      <patternFill patternType="solid">
        <fgColor rgb="FF009900"/>
        <bgColor indexed="64"/>
      </patternFill>
    </fill>
  </fills>
  <borders count="70">
    <border>
      <left/>
      <right/>
      <top/>
      <bottom/>
      <diagonal/>
    </border>
    <border>
      <left/>
      <right/>
      <top/>
      <bottom style="thin">
        <color theme="0" tint="-0.499984740745262"/>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style="thin">
        <color theme="1" tint="0.499984740745262"/>
      </right>
      <top/>
      <bottom style="thin">
        <color theme="1" tint="0.499984740745262"/>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theme="0" tint="-0.34998626667073579"/>
      </right>
      <top style="thin">
        <color auto="1"/>
      </top>
      <bottom/>
      <diagonal/>
    </border>
    <border>
      <left/>
      <right style="thin">
        <color theme="0" tint="-0.34998626667073579"/>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theme="0" tint="-0.499984740745262"/>
      </top>
      <bottom/>
      <diagonal/>
    </border>
    <border>
      <left/>
      <right/>
      <top/>
      <bottom style="thin">
        <color indexed="64"/>
      </bottom>
      <diagonal/>
    </border>
    <border>
      <left/>
      <right/>
      <top/>
      <bottom style="thin">
        <color theme="0" tint="-0.34998626667073579"/>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0" tint="-0.34998626667073579"/>
      </right>
      <top style="thin">
        <color theme="4" tint="-0.499984740745262"/>
      </top>
      <bottom style="thin">
        <color theme="4" tint="-0.499984740745262"/>
      </bottom>
      <diagonal/>
    </border>
    <border>
      <left style="double">
        <color rgb="FF009999"/>
      </left>
      <right/>
      <top style="double">
        <color rgb="FF009999"/>
      </top>
      <bottom/>
      <diagonal/>
    </border>
    <border>
      <left/>
      <right/>
      <top style="double">
        <color rgb="FF009999"/>
      </top>
      <bottom/>
      <diagonal/>
    </border>
    <border>
      <left/>
      <right style="double">
        <color rgb="FF009999"/>
      </right>
      <top style="double">
        <color rgb="FF009999"/>
      </top>
      <bottom/>
      <diagonal/>
    </border>
    <border>
      <left style="double">
        <color rgb="FF009999"/>
      </left>
      <right/>
      <top/>
      <bottom/>
      <diagonal/>
    </border>
    <border>
      <left/>
      <right style="double">
        <color rgb="FF009999"/>
      </right>
      <top/>
      <bottom/>
      <diagonal/>
    </border>
    <border>
      <left style="double">
        <color rgb="FF009999"/>
      </left>
      <right/>
      <top/>
      <bottom style="double">
        <color rgb="FF009999"/>
      </bottom>
      <diagonal/>
    </border>
    <border>
      <left/>
      <right/>
      <top/>
      <bottom style="double">
        <color rgb="FF009999"/>
      </bottom>
      <diagonal/>
    </border>
    <border>
      <left/>
      <right style="double">
        <color rgb="FF009999"/>
      </right>
      <top/>
      <bottom style="double">
        <color rgb="FF009999"/>
      </bottom>
      <diagonal/>
    </border>
    <border>
      <left/>
      <right style="thin">
        <color theme="4" tint="-0.499984740745262"/>
      </right>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style="thin">
        <color theme="0" tint="-0.34998626667073579"/>
      </right>
      <top style="thin">
        <color theme="0" tint="-0.34998626667073579"/>
      </top>
      <bottom/>
      <diagonal/>
    </border>
    <border>
      <left style="thin">
        <color auto="1"/>
      </left>
      <right style="thin">
        <color auto="1"/>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theme="0" tint="-0.499984740745262"/>
      </left>
      <right/>
      <top/>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style="thin">
        <color theme="0" tint="-0.34998626667073579"/>
      </left>
      <right style="thin">
        <color theme="0" tint="-0.14990691854609822"/>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right/>
      <top style="thin">
        <color theme="0" tint="-0.14996795556505021"/>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499984740745262"/>
      </top>
      <bottom/>
      <diagonal/>
    </border>
    <border>
      <left/>
      <right style="thin">
        <color theme="0" tint="-0.24994659260841701"/>
      </right>
      <top/>
      <bottom style="thin">
        <color theme="0" tint="-0.49998474074526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style="thin">
        <color theme="0" tint="-0.34998626667073579"/>
      </right>
      <top/>
      <bottom style="thin">
        <color theme="0" tint="-0.499984740745262"/>
      </bottom>
      <diagonal/>
    </border>
    <border>
      <left style="thin">
        <color theme="0" tint="-0.14996795556505021"/>
      </left>
      <right/>
      <top style="thin">
        <color theme="0" tint="-0.14996795556505021"/>
      </top>
      <bottom style="thin">
        <color theme="0" tint="-0.24994659260841701"/>
      </bottom>
      <diagonal/>
    </border>
    <border>
      <left/>
      <right/>
      <top style="thin">
        <color theme="0" tint="-0.14996795556505021"/>
      </top>
      <bottom style="thin">
        <color theme="0" tint="-0.24994659260841701"/>
      </bottom>
      <diagonal/>
    </border>
    <border>
      <left style="thin">
        <color theme="0" tint="-0.14996795556505021"/>
      </left>
      <right/>
      <top/>
      <bottom style="thin">
        <color theme="0" tint="-0.24994659260841701"/>
      </bottom>
      <diagonal/>
    </border>
    <border>
      <left/>
      <right style="thin">
        <color theme="0" tint="-0.14996795556505021"/>
      </right>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s>
  <cellStyleXfs count="6">
    <xf numFmtId="0" fontId="0" fillId="0" borderId="0"/>
    <xf numFmtId="0" fontId="73" fillId="0" borderId="0"/>
    <xf numFmtId="168" fontId="73" fillId="0" borderId="0" applyFont="0" applyFill="0" applyBorder="0" applyAlignment="0" applyProtection="0"/>
    <xf numFmtId="0" fontId="82" fillId="0" borderId="0"/>
    <xf numFmtId="9" fontId="82" fillId="0" borderId="0" applyFont="0" applyFill="0" applyBorder="0" applyAlignment="0" applyProtection="0"/>
    <xf numFmtId="0" fontId="96" fillId="0" borderId="0" applyNumberFormat="0" applyFill="0" applyBorder="0" applyAlignment="0" applyProtection="0"/>
  </cellStyleXfs>
  <cellXfs count="677">
    <xf numFmtId="0" fontId="0" fillId="0" borderId="0" xfId="0"/>
    <xf numFmtId="0" fontId="0" fillId="13" borderId="0" xfId="0" applyFill="1"/>
    <xf numFmtId="0" fontId="2" fillId="9" borderId="0" xfId="0" applyFont="1" applyFill="1" applyAlignment="1">
      <alignment vertical="center"/>
    </xf>
    <xf numFmtId="0" fontId="0" fillId="14" borderId="0" xfId="0" applyFill="1"/>
    <xf numFmtId="0" fontId="2" fillId="6" borderId="0" xfId="0" applyFont="1" applyFill="1" applyAlignment="1">
      <alignment vertical="center"/>
    </xf>
    <xf numFmtId="0" fontId="2" fillId="15" borderId="0" xfId="0" applyFont="1" applyFill="1" applyAlignment="1">
      <alignment vertical="center"/>
    </xf>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2" fillId="21" borderId="0" xfId="0" applyFont="1" applyFill="1" applyAlignment="1">
      <alignment vertical="center"/>
    </xf>
    <xf numFmtId="0" fontId="2" fillId="10" borderId="0" xfId="0" applyFont="1" applyFill="1" applyAlignment="1">
      <alignment vertical="center"/>
    </xf>
    <xf numFmtId="0" fontId="0" fillId="15" borderId="0" xfId="0" applyFill="1"/>
    <xf numFmtId="0" fontId="0" fillId="8" borderId="0" xfId="0" applyFill="1"/>
    <xf numFmtId="0" fontId="2" fillId="7" borderId="0" xfId="0" applyFont="1" applyFill="1" applyAlignment="1">
      <alignment vertical="center"/>
    </xf>
    <xf numFmtId="0" fontId="2" fillId="22" borderId="0" xfId="0" applyFont="1" applyFill="1" applyAlignment="1">
      <alignment vertical="center"/>
    </xf>
    <xf numFmtId="0" fontId="0" fillId="23" borderId="0" xfId="0" applyFill="1"/>
    <xf numFmtId="0" fontId="0" fillId="24" borderId="0" xfId="0" applyFill="1"/>
    <xf numFmtId="0" fontId="0" fillId="25" borderId="0" xfId="0" applyFill="1"/>
    <xf numFmtId="0" fontId="0" fillId="22" borderId="0" xfId="0" applyFill="1"/>
    <xf numFmtId="0" fontId="2" fillId="19" borderId="0" xfId="0" applyFont="1" applyFill="1" applyAlignment="1">
      <alignment vertical="center"/>
    </xf>
    <xf numFmtId="0" fontId="2" fillId="11" borderId="0" xfId="0" applyFont="1" applyFill="1" applyAlignment="1">
      <alignment vertical="center"/>
    </xf>
    <xf numFmtId="0" fontId="2" fillId="26" borderId="0" xfId="0" applyFont="1" applyFill="1" applyAlignment="1">
      <alignment vertical="center"/>
    </xf>
    <xf numFmtId="0" fontId="0" fillId="27" borderId="0" xfId="0" applyFill="1"/>
    <xf numFmtId="0" fontId="2" fillId="28" borderId="0" xfId="0" applyFont="1" applyFill="1" applyAlignment="1">
      <alignment vertical="center"/>
    </xf>
    <xf numFmtId="0" fontId="2" fillId="13" borderId="0" xfId="0" applyFont="1" applyFill="1" applyAlignment="1">
      <alignment vertical="center"/>
    </xf>
    <xf numFmtId="0" fontId="2" fillId="8" borderId="0" xfId="0" applyFont="1" applyFill="1" applyAlignment="1">
      <alignment vertical="center"/>
    </xf>
    <xf numFmtId="0" fontId="2" fillId="5" borderId="0" xfId="0" applyFont="1" applyFill="1" applyAlignment="1">
      <alignment vertical="center"/>
    </xf>
    <xf numFmtId="0" fontId="2" fillId="25" borderId="0" xfId="0" applyFont="1" applyFill="1" applyAlignment="1">
      <alignment vertical="center"/>
    </xf>
    <xf numFmtId="0" fontId="0" fillId="5" borderId="0" xfId="0" applyFill="1"/>
    <xf numFmtId="0" fontId="2" fillId="18" borderId="0" xfId="0" applyFont="1" applyFill="1" applyAlignment="1">
      <alignment vertical="center"/>
    </xf>
    <xf numFmtId="0" fontId="0" fillId="10" borderId="0" xfId="0" applyFill="1"/>
    <xf numFmtId="0" fontId="2" fillId="29" borderId="0" xfId="0" applyFont="1" applyFill="1" applyAlignment="1">
      <alignment vertical="center"/>
    </xf>
    <xf numFmtId="0" fontId="2" fillId="30" borderId="0" xfId="0" applyFont="1" applyFill="1" applyAlignment="1">
      <alignment vertical="center"/>
    </xf>
    <xf numFmtId="0" fontId="0" fillId="7" borderId="0" xfId="0" applyFill="1"/>
    <xf numFmtId="0" fontId="2" fillId="12" borderId="0" xfId="0" applyFont="1" applyFill="1" applyAlignment="1">
      <alignment vertical="center"/>
    </xf>
    <xf numFmtId="0" fontId="0" fillId="31" borderId="0" xfId="0" applyFill="1"/>
    <xf numFmtId="0" fontId="2" fillId="24" borderId="0" xfId="0" applyFont="1" applyFill="1" applyAlignment="1">
      <alignment vertical="center"/>
    </xf>
    <xf numFmtId="0" fontId="0" fillId="11" borderId="0" xfId="0" applyFill="1"/>
    <xf numFmtId="0" fontId="2" fillId="32" borderId="0" xfId="0" applyFont="1" applyFill="1" applyAlignment="1">
      <alignment vertical="center"/>
    </xf>
    <xf numFmtId="0" fontId="2" fillId="14" borderId="0" xfId="0" applyFont="1" applyFill="1" applyAlignment="1">
      <alignment vertical="center"/>
    </xf>
    <xf numFmtId="0" fontId="0" fillId="33" borderId="0" xfId="0" applyFill="1"/>
    <xf numFmtId="0" fontId="0" fillId="34" borderId="0" xfId="0" applyFill="1"/>
    <xf numFmtId="0" fontId="0" fillId="35" borderId="0" xfId="0" applyFill="1"/>
    <xf numFmtId="0" fontId="0" fillId="26" borderId="0" xfId="0" applyFill="1"/>
    <xf numFmtId="0" fontId="11" fillId="0" borderId="0" xfId="0" applyFont="1"/>
    <xf numFmtId="0" fontId="6" fillId="0" borderId="0" xfId="0" applyFont="1"/>
    <xf numFmtId="0" fontId="0" fillId="36" borderId="0" xfId="0" applyFill="1" applyAlignment="1">
      <alignment vertical="center" wrapText="1"/>
    </xf>
    <xf numFmtId="0" fontId="0" fillId="36" borderId="0" xfId="0" applyFill="1"/>
    <xf numFmtId="0" fontId="4" fillId="0" borderId="0" xfId="0" applyFont="1"/>
    <xf numFmtId="0" fontId="1" fillId="2" borderId="1"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right" vertical="center" wrapText="1"/>
      <protection locked="0"/>
    </xf>
    <xf numFmtId="0" fontId="1" fillId="2" borderId="15" xfId="0" applyFont="1" applyFill="1" applyBorder="1" applyAlignment="1" applyProtection="1">
      <alignment horizontal="right" vertical="center" wrapText="1"/>
      <protection locked="0"/>
    </xf>
    <xf numFmtId="0" fontId="14" fillId="0" borderId="0" xfId="0" applyFont="1" applyAlignment="1">
      <alignment horizontal="left"/>
    </xf>
    <xf numFmtId="0" fontId="10" fillId="0" borderId="0" xfId="0" applyFont="1"/>
    <xf numFmtId="0" fontId="6" fillId="0" borderId="0" xfId="0" applyFont="1" applyAlignment="1">
      <alignment horizontal="left" vertical="center" wrapText="1"/>
    </xf>
    <xf numFmtId="0" fontId="6" fillId="0" borderId="0" xfId="0" applyFont="1" applyAlignment="1">
      <alignment vertical="center"/>
    </xf>
    <xf numFmtId="0" fontId="13" fillId="0" borderId="0" xfId="0" applyFont="1"/>
    <xf numFmtId="0" fontId="6" fillId="0" borderId="0" xfId="0" applyFont="1" applyAlignment="1" applyProtection="1">
      <alignment wrapText="1"/>
      <protection locked="0"/>
    </xf>
    <xf numFmtId="0" fontId="6" fillId="0" borderId="0" xfId="0" applyFont="1" applyProtection="1">
      <protection locked="0"/>
    </xf>
    <xf numFmtId="0" fontId="12" fillId="0" borderId="0" xfId="0" applyFont="1" applyAlignment="1" applyProtection="1">
      <alignment horizontal="right" vertical="center" wrapText="1"/>
      <protection locked="0"/>
    </xf>
    <xf numFmtId="0" fontId="6" fillId="0" borderId="0" xfId="0" applyFont="1" applyAlignment="1" applyProtection="1">
      <alignment horizontal="left" vertical="center"/>
      <protection locked="0"/>
    </xf>
    <xf numFmtId="0" fontId="7" fillId="0" borderId="0" xfId="0" applyFont="1" applyAlignment="1" applyProtection="1">
      <alignment vertical="center"/>
      <protection locked="0"/>
    </xf>
    <xf numFmtId="0" fontId="10" fillId="0" borderId="0" xfId="0" applyFont="1" applyProtection="1">
      <protection locked="0"/>
    </xf>
    <xf numFmtId="0" fontId="4" fillId="0" borderId="4" xfId="0" applyFont="1" applyBorder="1" applyProtection="1">
      <protection locked="0"/>
    </xf>
    <xf numFmtId="0" fontId="4" fillId="0" borderId="2" xfId="0" applyFont="1" applyBorder="1" applyProtection="1">
      <protection locked="0"/>
    </xf>
    <xf numFmtId="0" fontId="6" fillId="0" borderId="4" xfId="0" applyFont="1" applyBorder="1" applyProtection="1">
      <protection locked="0"/>
    </xf>
    <xf numFmtId="0" fontId="6" fillId="0" borderId="2" xfId="0" applyFont="1" applyBorder="1" applyProtection="1">
      <protection locked="0"/>
    </xf>
    <xf numFmtId="0" fontId="8" fillId="0" borderId="4"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6" fillId="0" borderId="4" xfId="0" applyFont="1" applyBorder="1" applyAlignment="1" applyProtection="1">
      <alignment vertical="center"/>
      <protection locked="0"/>
    </xf>
    <xf numFmtId="0" fontId="6" fillId="0" borderId="2" xfId="0" applyFont="1" applyBorder="1" applyAlignment="1" applyProtection="1">
      <alignment vertical="center"/>
      <protection locked="0"/>
    </xf>
    <xf numFmtId="0" fontId="9" fillId="0" borderId="0" xfId="0" applyFont="1" applyAlignment="1" applyProtection="1">
      <alignment vertical="center" wrapText="1"/>
      <protection locked="0"/>
    </xf>
    <xf numFmtId="0" fontId="6" fillId="2" borderId="0" xfId="0" applyFont="1" applyFill="1" applyProtection="1">
      <protection locked="0"/>
    </xf>
    <xf numFmtId="0" fontId="7" fillId="2" borderId="0" xfId="0" applyFont="1" applyFill="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11" fillId="0" borderId="3" xfId="0" applyFont="1" applyBorder="1" applyAlignment="1">
      <alignment vertical="center"/>
    </xf>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15" fillId="0" borderId="0" xfId="0" applyFont="1"/>
    <xf numFmtId="0" fontId="0" fillId="0" borderId="25" xfId="0" applyBorder="1"/>
    <xf numFmtId="0" fontId="0" fillId="0" borderId="26" xfId="0" applyBorder="1"/>
    <xf numFmtId="0" fontId="0" fillId="0" borderId="27" xfId="0" applyBorder="1"/>
    <xf numFmtId="0" fontId="11" fillId="0" borderId="3" xfId="0" applyFont="1" applyBorder="1" applyAlignment="1">
      <alignment vertical="center" wrapText="1"/>
    </xf>
    <xf numFmtId="0" fontId="11" fillId="0" borderId="0" xfId="0" applyFont="1" applyAlignment="1">
      <alignment vertical="center"/>
    </xf>
    <xf numFmtId="0" fontId="17" fillId="0" borderId="0" xfId="0" applyFont="1"/>
    <xf numFmtId="0" fontId="11" fillId="0" borderId="3" xfId="0" applyFont="1" applyBorder="1"/>
    <xf numFmtId="0" fontId="11" fillId="0" borderId="0" xfId="0" applyFont="1" applyAlignment="1">
      <alignment vertical="center" wrapText="1"/>
    </xf>
    <xf numFmtId="0" fontId="9" fillId="2" borderId="1"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15" xfId="0" applyFont="1" applyFill="1" applyBorder="1" applyAlignment="1" applyProtection="1">
      <alignment horizontal="left" vertical="center" wrapText="1"/>
      <protection locked="0"/>
    </xf>
    <xf numFmtId="0" fontId="20" fillId="0" borderId="0" xfId="0" applyFont="1"/>
    <xf numFmtId="0" fontId="19" fillId="0" borderId="0" xfId="0" applyFont="1"/>
    <xf numFmtId="0" fontId="19" fillId="0" borderId="0" xfId="0" applyFont="1" applyAlignment="1">
      <alignment readingOrder="1"/>
    </xf>
    <xf numFmtId="0" fontId="8" fillId="0" borderId="0" xfId="0" applyFont="1"/>
    <xf numFmtId="0" fontId="4" fillId="4" borderId="6"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21" fillId="0" borderId="0" xfId="0" applyFont="1"/>
    <xf numFmtId="0" fontId="4" fillId="0" borderId="0" xfId="0" applyFont="1" applyAlignment="1">
      <alignment readingOrder="1"/>
    </xf>
    <xf numFmtId="0" fontId="4" fillId="26" borderId="6" xfId="0" applyFont="1" applyFill="1" applyBorder="1" applyAlignment="1">
      <alignment horizontal="center" vertical="center" wrapText="1"/>
    </xf>
    <xf numFmtId="0" fontId="22" fillId="26" borderId="6" xfId="0" applyFont="1" applyFill="1" applyBorder="1" applyAlignment="1">
      <alignment horizontal="center" vertical="center" wrapText="1"/>
    </xf>
    <xf numFmtId="0" fontId="25" fillId="0" borderId="32" xfId="0" applyFont="1" applyBorder="1" applyAlignment="1">
      <alignment horizontal="center" vertical="center" wrapText="1"/>
    </xf>
    <xf numFmtId="0" fontId="0" fillId="0" borderId="0" xfId="0" applyAlignment="1">
      <alignment horizontal="center"/>
    </xf>
    <xf numFmtId="0" fontId="6" fillId="0" borderId="0" xfId="0" applyFont="1" applyAlignment="1" applyProtection="1">
      <alignment horizontal="center"/>
      <protection locked="0"/>
    </xf>
    <xf numFmtId="0" fontId="6" fillId="0" borderId="4"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protection locked="0"/>
    </xf>
    <xf numFmtId="0" fontId="5" fillId="2" borderId="3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26" fillId="39" borderId="32" xfId="0" applyFont="1" applyFill="1" applyBorder="1" applyAlignment="1">
      <alignment horizontal="left" vertical="center" wrapText="1"/>
    </xf>
    <xf numFmtId="0" fontId="27" fillId="0" borderId="32" xfId="0" applyFont="1" applyBorder="1" applyAlignment="1" applyProtection="1">
      <alignment horizontal="center" vertical="center" wrapText="1" readingOrder="1"/>
      <protection locked="0"/>
    </xf>
    <xf numFmtId="0" fontId="24" fillId="0" borderId="32" xfId="0" applyFont="1" applyBorder="1" applyAlignment="1" applyProtection="1">
      <alignment horizontal="left" vertical="center" wrapText="1"/>
      <protection locked="0"/>
    </xf>
    <xf numFmtId="0" fontId="24" fillId="0" borderId="32" xfId="0" applyFont="1" applyBorder="1" applyAlignment="1">
      <alignment vertical="center" wrapText="1"/>
    </xf>
    <xf numFmtId="0" fontId="0" fillId="0" borderId="32" xfId="0" applyBorder="1" applyAlignment="1">
      <alignment horizontal="center" vertical="center"/>
    </xf>
    <xf numFmtId="166" fontId="29" fillId="37" borderId="29" xfId="0" applyNumberFormat="1" applyFont="1" applyFill="1" applyBorder="1" applyAlignment="1" applyProtection="1">
      <alignment horizontal="right" vertical="center" wrapText="1"/>
      <protection locked="0"/>
    </xf>
    <xf numFmtId="2" fontId="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65" fontId="30" fillId="0" borderId="32" xfId="0" applyNumberFormat="1" applyFont="1" applyBorder="1" applyAlignment="1">
      <alignment horizontal="center" vertical="center" wrapText="1"/>
    </xf>
    <xf numFmtId="0" fontId="4" fillId="0" borderId="32" xfId="0" applyFont="1" applyBorder="1" applyAlignment="1">
      <alignment horizontal="center" vertical="center"/>
    </xf>
    <xf numFmtId="0" fontId="25" fillId="38" borderId="3" xfId="0" applyFont="1" applyFill="1" applyBorder="1" applyAlignment="1">
      <alignment horizontal="center" vertical="center" wrapText="1"/>
    </xf>
    <xf numFmtId="0" fontId="14" fillId="0" borderId="3" xfId="0" applyFont="1" applyBorder="1" applyAlignment="1">
      <alignment horizontal="center" vertical="center"/>
    </xf>
    <xf numFmtId="0" fontId="0" fillId="0" borderId="0" xfId="0" applyAlignment="1">
      <alignment wrapText="1"/>
    </xf>
    <xf numFmtId="2" fontId="6" fillId="38" borderId="0" xfId="0" applyNumberFormat="1" applyFont="1" applyFill="1" applyAlignment="1" applyProtection="1">
      <alignment horizontal="center" vertical="center" wrapText="1"/>
      <protection locked="0"/>
    </xf>
    <xf numFmtId="0" fontId="43" fillId="0" borderId="32" xfId="0" applyFont="1" applyBorder="1" applyAlignment="1">
      <alignment horizontal="center" vertical="center"/>
    </xf>
    <xf numFmtId="0" fontId="5" fillId="37" borderId="18" xfId="0" applyFont="1" applyFill="1" applyBorder="1" applyAlignment="1">
      <alignment horizontal="center" vertical="center" wrapText="1"/>
    </xf>
    <xf numFmtId="0" fontId="6" fillId="38" borderId="0" xfId="0" applyFont="1" applyFill="1" applyAlignment="1" applyProtection="1">
      <alignment wrapText="1"/>
      <protection locked="0"/>
    </xf>
    <xf numFmtId="49" fontId="40" fillId="0" borderId="3" xfId="0" applyNumberFormat="1" applyFont="1" applyBorder="1" applyAlignment="1">
      <alignment horizontal="center" vertical="center"/>
    </xf>
    <xf numFmtId="0" fontId="0" fillId="0" borderId="0" xfId="0" applyAlignment="1">
      <alignment vertical="center" wrapText="1"/>
    </xf>
    <xf numFmtId="0" fontId="40" fillId="38" borderId="3" xfId="0" applyFont="1" applyFill="1" applyBorder="1" applyAlignment="1" applyProtection="1">
      <alignment horizontal="center" vertical="center" readingOrder="1"/>
      <protection locked="0"/>
    </xf>
    <xf numFmtId="0" fontId="55" fillId="39" borderId="3" xfId="0" applyFont="1" applyFill="1" applyBorder="1" applyAlignment="1">
      <alignment horizontal="center" vertical="center" wrapText="1"/>
    </xf>
    <xf numFmtId="0" fontId="57" fillId="38" borderId="3" xfId="0" applyFont="1" applyFill="1" applyBorder="1" applyAlignment="1" applyProtection="1">
      <alignment horizontal="center" vertical="center" wrapText="1" readingOrder="1"/>
      <protection locked="0"/>
    </xf>
    <xf numFmtId="0" fontId="38" fillId="0" borderId="3" xfId="0" applyFont="1" applyBorder="1" applyAlignment="1" applyProtection="1">
      <alignment horizontal="left" vertical="center" wrapText="1"/>
      <protection locked="0"/>
    </xf>
    <xf numFmtId="0" fontId="56" fillId="39" borderId="3" xfId="0" applyFont="1" applyFill="1" applyBorder="1" applyAlignment="1">
      <alignment vertical="center" wrapText="1"/>
    </xf>
    <xf numFmtId="0" fontId="38" fillId="0" borderId="3" xfId="0" applyFont="1" applyBorder="1" applyAlignment="1">
      <alignment vertical="center" wrapText="1"/>
    </xf>
    <xf numFmtId="0" fontId="56" fillId="39" borderId="3" xfId="0" applyFont="1" applyFill="1" applyBorder="1" applyAlignment="1">
      <alignment horizontal="left" vertical="center" wrapText="1"/>
    </xf>
    <xf numFmtId="0" fontId="58" fillId="0" borderId="3" xfId="0" applyFont="1" applyBorder="1" applyAlignment="1">
      <alignment vertical="center" wrapText="1"/>
    </xf>
    <xf numFmtId="0" fontId="40" fillId="0" borderId="3" xfId="0" applyFont="1" applyBorder="1" applyAlignment="1">
      <alignment horizontal="center" vertical="center"/>
    </xf>
    <xf numFmtId="0" fontId="40" fillId="38" borderId="3" xfId="0" applyFont="1" applyFill="1" applyBorder="1" applyAlignment="1">
      <alignment horizontal="center" vertical="center"/>
    </xf>
    <xf numFmtId="0" fontId="27" fillId="0" borderId="14" xfId="0" applyFont="1" applyBorder="1" applyAlignment="1">
      <alignment horizontal="center" vertical="center" wrapText="1"/>
    </xf>
    <xf numFmtId="0" fontId="0" fillId="0" borderId="0" xfId="0" applyAlignment="1">
      <alignment horizontal="center" wrapText="1"/>
    </xf>
    <xf numFmtId="2" fontId="52" fillId="38" borderId="32" xfId="0" applyNumberFormat="1" applyFont="1" applyFill="1" applyBorder="1" applyAlignment="1">
      <alignment horizontal="center" vertical="center" wrapText="1"/>
    </xf>
    <xf numFmtId="0" fontId="52" fillId="38" borderId="32" xfId="0" applyFont="1" applyFill="1" applyBorder="1" applyAlignment="1">
      <alignment horizontal="center" vertical="center" wrapText="1"/>
    </xf>
    <xf numFmtId="0" fontId="67" fillId="0" borderId="3" xfId="0" applyFont="1" applyBorder="1" applyAlignment="1">
      <alignment vertical="center"/>
    </xf>
    <xf numFmtId="49" fontId="27" fillId="0" borderId="3" xfId="0" applyNumberFormat="1" applyFont="1" applyBorder="1" applyAlignment="1">
      <alignment horizontal="center" vertical="center" wrapText="1"/>
    </xf>
    <xf numFmtId="0" fontId="27" fillId="0" borderId="32" xfId="0" applyFont="1" applyBorder="1" applyAlignment="1" applyProtection="1">
      <alignment horizontal="center" vertical="center" readingOrder="1"/>
      <protection locked="0"/>
    </xf>
    <xf numFmtId="2" fontId="52" fillId="38" borderId="32" xfId="0" applyNumberFormat="1" applyFont="1" applyFill="1" applyBorder="1" applyAlignment="1">
      <alignment horizontal="center" vertical="center"/>
    </xf>
    <xf numFmtId="0" fontId="52" fillId="38" borderId="32" xfId="0" applyFont="1" applyFill="1" applyBorder="1" applyAlignment="1">
      <alignment horizontal="center" vertical="center"/>
    </xf>
    <xf numFmtId="0" fontId="31" fillId="0" borderId="32" xfId="0" applyFont="1" applyBorder="1" applyAlignment="1" applyProtection="1">
      <alignment horizontal="center" vertical="center" readingOrder="1"/>
      <protection locked="0"/>
    </xf>
    <xf numFmtId="1" fontId="31" fillId="0" borderId="32" xfId="0" applyNumberFormat="1" applyFont="1" applyBorder="1" applyAlignment="1" applyProtection="1">
      <alignment horizontal="center" vertical="center" readingOrder="1"/>
      <protection locked="0"/>
    </xf>
    <xf numFmtId="2" fontId="52" fillId="0" borderId="32" xfId="0" applyNumberFormat="1" applyFont="1" applyBorder="1" applyAlignment="1" applyProtection="1">
      <alignment horizontal="center" vertical="center" readingOrder="1"/>
      <protection locked="0"/>
    </xf>
    <xf numFmtId="0" fontId="25" fillId="0" borderId="32" xfId="0" applyFont="1" applyBorder="1" applyAlignment="1">
      <alignment horizontal="center" vertical="center"/>
    </xf>
    <xf numFmtId="166" fontId="29" fillId="37" borderId="28" xfId="0" applyNumberFormat="1" applyFont="1" applyFill="1" applyBorder="1" applyAlignment="1" applyProtection="1">
      <alignment horizontal="right" vertical="center"/>
      <protection locked="0"/>
    </xf>
    <xf numFmtId="0" fontId="40" fillId="38" borderId="32" xfId="0" applyFont="1" applyFill="1" applyBorder="1" applyAlignment="1">
      <alignment horizontal="center" vertical="center"/>
    </xf>
    <xf numFmtId="166" fontId="29" fillId="37" borderId="29" xfId="0" applyNumberFormat="1" applyFont="1" applyFill="1" applyBorder="1" applyAlignment="1" applyProtection="1">
      <alignment horizontal="right" vertical="center"/>
      <protection locked="0"/>
    </xf>
    <xf numFmtId="166" fontId="29" fillId="37" borderId="18" xfId="0" applyNumberFormat="1" applyFont="1" applyFill="1" applyBorder="1" applyAlignment="1" applyProtection="1">
      <alignment horizontal="right" vertical="center"/>
      <protection locked="0"/>
    </xf>
    <xf numFmtId="166" fontId="29" fillId="36" borderId="0" xfId="0" applyNumberFormat="1" applyFont="1" applyFill="1" applyAlignment="1" applyProtection="1">
      <alignment horizontal="right" vertical="center"/>
      <protection locked="0"/>
    </xf>
    <xf numFmtId="0" fontId="40" fillId="0" borderId="32" xfId="0" applyFont="1" applyBorder="1" applyAlignment="1">
      <alignment horizontal="center" vertical="center"/>
    </xf>
    <xf numFmtId="166" fontId="29" fillId="37" borderId="19" xfId="0" applyNumberFormat="1" applyFont="1" applyFill="1" applyBorder="1" applyAlignment="1" applyProtection="1">
      <alignment horizontal="right" vertical="center"/>
      <protection locked="0"/>
    </xf>
    <xf numFmtId="0" fontId="30" fillId="0" borderId="32" xfId="0" applyFont="1" applyBorder="1" applyAlignment="1">
      <alignment horizontal="center" vertical="center"/>
    </xf>
    <xf numFmtId="9" fontId="42" fillId="0" borderId="32" xfId="0" applyNumberFormat="1" applyFont="1" applyBorder="1" applyAlignment="1">
      <alignment horizontal="center" vertical="center"/>
    </xf>
    <xf numFmtId="4" fontId="31" fillId="0" borderId="32" xfId="0" applyNumberFormat="1" applyFont="1" applyBorder="1" applyAlignment="1" applyProtection="1">
      <alignment horizontal="center" vertical="center" readingOrder="1"/>
      <protection locked="0"/>
    </xf>
    <xf numFmtId="0" fontId="44" fillId="0" borderId="32" xfId="0" applyFont="1" applyBorder="1" applyAlignment="1">
      <alignment horizontal="center" vertical="center"/>
    </xf>
    <xf numFmtId="166" fontId="31" fillId="36" borderId="0" xfId="0" applyNumberFormat="1" applyFont="1" applyFill="1" applyAlignment="1" applyProtection="1">
      <alignment horizontal="center" vertical="center"/>
      <protection locked="0"/>
    </xf>
    <xf numFmtId="166" fontId="47" fillId="36" borderId="0" xfId="0" applyNumberFormat="1" applyFont="1" applyFill="1" applyAlignment="1" applyProtection="1">
      <alignment horizontal="center" vertical="center"/>
      <protection locked="0"/>
    </xf>
    <xf numFmtId="49" fontId="42" fillId="0" borderId="32" xfId="0" applyNumberFormat="1" applyFont="1" applyBorder="1" applyAlignment="1">
      <alignment horizontal="center" vertical="center"/>
    </xf>
    <xf numFmtId="165" fontId="31" fillId="0" borderId="32" xfId="0" applyNumberFormat="1" applyFont="1" applyBorder="1" applyAlignment="1" applyProtection="1">
      <alignment horizontal="center" vertical="center" readingOrder="1"/>
      <protection locked="0"/>
    </xf>
    <xf numFmtId="0" fontId="39" fillId="0" borderId="32" xfId="0" applyFont="1" applyBorder="1" applyAlignment="1">
      <alignment horizontal="center" vertical="center"/>
    </xf>
    <xf numFmtId="10" fontId="42" fillId="0" borderId="32" xfId="0" applyNumberFormat="1" applyFont="1" applyBorder="1" applyAlignment="1">
      <alignment horizontal="center" vertical="center"/>
    </xf>
    <xf numFmtId="1" fontId="40" fillId="38" borderId="32" xfId="0" applyNumberFormat="1" applyFont="1" applyFill="1" applyBorder="1" applyAlignment="1">
      <alignment horizontal="center" vertical="center"/>
    </xf>
    <xf numFmtId="9" fontId="40" fillId="38" borderId="32" xfId="0" applyNumberFormat="1" applyFont="1" applyFill="1" applyBorder="1" applyAlignment="1">
      <alignment horizontal="center" vertical="center"/>
    </xf>
    <xf numFmtId="0" fontId="27" fillId="38" borderId="32" xfId="0" applyFont="1" applyFill="1" applyBorder="1" applyAlignment="1">
      <alignment horizontal="center" vertical="center"/>
    </xf>
    <xf numFmtId="0" fontId="39" fillId="0" borderId="32" xfId="0" applyFont="1" applyBorder="1" applyAlignment="1" applyProtection="1">
      <alignment horizontal="center" vertical="center" readingOrder="1"/>
      <protection locked="0"/>
    </xf>
    <xf numFmtId="9" fontId="40" fillId="0" borderId="32" xfId="0" applyNumberFormat="1" applyFont="1" applyBorder="1" applyAlignment="1" applyProtection="1">
      <alignment horizontal="center" vertical="center" readingOrder="1"/>
      <protection locked="0"/>
    </xf>
    <xf numFmtId="0" fontId="40" fillId="0" borderId="32" xfId="0" applyFont="1" applyBorder="1" applyAlignment="1" applyProtection="1">
      <alignment horizontal="center" vertical="center" readingOrder="1"/>
      <protection locked="0"/>
    </xf>
    <xf numFmtId="9" fontId="40" fillId="0" borderId="32" xfId="0" applyNumberFormat="1" applyFont="1" applyBorder="1" applyAlignment="1">
      <alignment horizontal="center" vertical="center"/>
    </xf>
    <xf numFmtId="0" fontId="56" fillId="0" borderId="3" xfId="0" applyFont="1" applyBorder="1" applyAlignment="1" applyProtection="1">
      <alignment horizontal="center" vertical="center" readingOrder="1"/>
      <protection locked="0"/>
    </xf>
    <xf numFmtId="0" fontId="57" fillId="38" borderId="3" xfId="0" applyFont="1" applyFill="1" applyBorder="1" applyAlignment="1" applyProtection="1">
      <alignment horizontal="center" vertical="center" readingOrder="1"/>
      <protection locked="0"/>
    </xf>
    <xf numFmtId="1" fontId="57" fillId="38" borderId="3" xfId="0" applyNumberFormat="1" applyFont="1" applyFill="1" applyBorder="1" applyAlignment="1" applyProtection="1">
      <alignment horizontal="center" vertical="center" readingOrder="1"/>
      <protection locked="0"/>
    </xf>
    <xf numFmtId="165" fontId="8" fillId="37" borderId="29" xfId="0" applyNumberFormat="1" applyFont="1" applyFill="1" applyBorder="1" applyAlignment="1" applyProtection="1">
      <alignment horizontal="right" vertical="center"/>
      <protection locked="0"/>
    </xf>
    <xf numFmtId="165" fontId="8" fillId="12" borderId="0" xfId="0" applyNumberFormat="1" applyFont="1" applyFill="1" applyAlignment="1" applyProtection="1">
      <alignment horizontal="right" vertical="center"/>
      <protection locked="0"/>
    </xf>
    <xf numFmtId="0" fontId="57" fillId="38" borderId="3" xfId="0" applyFont="1" applyFill="1" applyBorder="1" applyAlignment="1">
      <alignment horizontal="center" vertical="center" readingOrder="1"/>
    </xf>
    <xf numFmtId="165" fontId="8" fillId="37" borderId="18" xfId="0" applyNumberFormat="1" applyFont="1" applyFill="1" applyBorder="1" applyAlignment="1" applyProtection="1">
      <alignment horizontal="right" vertical="center"/>
      <protection locked="0"/>
    </xf>
    <xf numFmtId="165" fontId="8" fillId="37" borderId="19" xfId="0" applyNumberFormat="1" applyFont="1" applyFill="1" applyBorder="1" applyAlignment="1" applyProtection="1">
      <alignment horizontal="right" vertical="center"/>
      <protection locked="0"/>
    </xf>
    <xf numFmtId="165" fontId="50" fillId="12" borderId="0" xfId="0" applyNumberFormat="1" applyFont="1" applyFill="1" applyAlignment="1" applyProtection="1">
      <alignment horizontal="center" vertical="center"/>
      <protection locked="0"/>
    </xf>
    <xf numFmtId="9" fontId="40" fillId="39" borderId="3" xfId="0" applyNumberFormat="1" applyFont="1" applyFill="1" applyBorder="1" applyAlignment="1">
      <alignment horizontal="center" vertical="center"/>
    </xf>
    <xf numFmtId="4" fontId="57" fillId="38" borderId="3" xfId="0" applyNumberFormat="1" applyFont="1" applyFill="1" applyBorder="1" applyAlignment="1" applyProtection="1">
      <alignment horizontal="center" vertical="center" readingOrder="1"/>
      <protection locked="0"/>
    </xf>
    <xf numFmtId="165" fontId="57" fillId="38" borderId="3" xfId="0" applyNumberFormat="1" applyFont="1" applyFill="1" applyBorder="1" applyAlignment="1" applyProtection="1">
      <alignment horizontal="center" vertical="center" readingOrder="1"/>
      <protection locked="0"/>
    </xf>
    <xf numFmtId="10" fontId="40" fillId="39" borderId="3" xfId="0" applyNumberFormat="1" applyFont="1" applyFill="1" applyBorder="1" applyAlignment="1">
      <alignment horizontal="center" vertical="center"/>
    </xf>
    <xf numFmtId="0" fontId="40" fillId="38" borderId="3" xfId="0" applyFont="1" applyFill="1" applyBorder="1" applyAlignment="1">
      <alignment horizontal="center" vertical="center" readingOrder="1"/>
    </xf>
    <xf numFmtId="164" fontId="8" fillId="37" borderId="29" xfId="0" applyNumberFormat="1" applyFont="1" applyFill="1" applyBorder="1" applyAlignment="1" applyProtection="1">
      <alignment horizontal="right" vertical="center"/>
      <protection locked="0"/>
    </xf>
    <xf numFmtId="164" fontId="8" fillId="12" borderId="0" xfId="0" applyNumberFormat="1" applyFont="1" applyFill="1" applyAlignment="1" applyProtection="1">
      <alignment horizontal="right" vertical="center"/>
      <protection locked="0"/>
    </xf>
    <xf numFmtId="164" fontId="8" fillId="37" borderId="18" xfId="0" applyNumberFormat="1" applyFont="1" applyFill="1" applyBorder="1" applyAlignment="1" applyProtection="1">
      <alignment horizontal="right" vertical="center"/>
      <protection locked="0"/>
    </xf>
    <xf numFmtId="164" fontId="8" fillId="37" borderId="19" xfId="0" applyNumberFormat="1" applyFont="1" applyFill="1" applyBorder="1" applyAlignment="1" applyProtection="1">
      <alignment horizontal="right" vertical="center"/>
      <protection locked="0"/>
    </xf>
    <xf numFmtId="164" fontId="50" fillId="12" borderId="0" xfId="0" applyNumberFormat="1" applyFont="1" applyFill="1" applyAlignment="1" applyProtection="1">
      <alignment horizontal="center" vertical="center"/>
      <protection locked="0"/>
    </xf>
    <xf numFmtId="0" fontId="54" fillId="2" borderId="0" xfId="0" applyFont="1" applyFill="1" applyProtection="1">
      <protection locked="0"/>
    </xf>
    <xf numFmtId="0" fontId="5" fillId="2" borderId="7" xfId="0" applyFont="1" applyFill="1" applyBorder="1" applyAlignment="1" applyProtection="1">
      <alignment horizontal="left" vertical="center"/>
      <protection locked="0"/>
    </xf>
    <xf numFmtId="0" fontId="5" fillId="2" borderId="7" xfId="0" applyFont="1" applyFill="1" applyBorder="1" applyAlignment="1" applyProtection="1">
      <alignment horizontal="right" vertical="center"/>
      <protection locked="0"/>
    </xf>
    <xf numFmtId="0" fontId="5" fillId="2" borderId="15" xfId="0" applyFont="1" applyFill="1" applyBorder="1" applyAlignment="1" applyProtection="1">
      <alignment horizontal="right" vertical="center"/>
      <protection locked="0"/>
    </xf>
    <xf numFmtId="0" fontId="5" fillId="2" borderId="0" xfId="0" applyFont="1" applyFill="1" applyAlignment="1" applyProtection="1">
      <alignment horizontal="left" vertical="center" wrapText="1"/>
      <protection locked="0"/>
    </xf>
    <xf numFmtId="0" fontId="26" fillId="39" borderId="32" xfId="0" applyFont="1" applyFill="1" applyBorder="1" applyAlignment="1">
      <alignment horizontal="center" vertical="center" wrapText="1"/>
    </xf>
    <xf numFmtId="0" fontId="55" fillId="39" borderId="3" xfId="0" applyFont="1" applyFill="1" applyBorder="1" applyAlignment="1">
      <alignment vertical="center" wrapText="1"/>
    </xf>
    <xf numFmtId="0" fontId="0" fillId="0" borderId="0" xfId="0" applyAlignment="1">
      <alignment horizontal="right"/>
    </xf>
    <xf numFmtId="0" fontId="28" fillId="39" borderId="32" xfId="0" applyFont="1" applyFill="1" applyBorder="1" applyAlignment="1">
      <alignment horizontal="left" vertical="center" wrapText="1"/>
    </xf>
    <xf numFmtId="0" fontId="27" fillId="0" borderId="32" xfId="0" applyFont="1" applyBorder="1" applyAlignment="1">
      <alignment horizontal="left" vertical="center" wrapText="1"/>
    </xf>
    <xf numFmtId="0" fontId="41" fillId="0" borderId="32" xfId="0" applyFont="1" applyBorder="1" applyAlignment="1">
      <alignment horizontal="left" vertical="center" wrapText="1"/>
    </xf>
    <xf numFmtId="0" fontId="27" fillId="38" borderId="32" xfId="0" applyFont="1" applyFill="1" applyBorder="1" applyAlignment="1">
      <alignment horizontal="center" vertical="center" wrapText="1"/>
    </xf>
    <xf numFmtId="0" fontId="52" fillId="38" borderId="3" xfId="0" applyFont="1" applyFill="1" applyBorder="1" applyAlignment="1">
      <alignment horizontal="center" vertical="center"/>
    </xf>
    <xf numFmtId="0" fontId="55" fillId="39" borderId="3" xfId="0" applyFont="1" applyFill="1" applyBorder="1" applyAlignment="1">
      <alignment horizontal="left" vertical="center" wrapText="1"/>
    </xf>
    <xf numFmtId="0" fontId="56" fillId="0" borderId="3" xfId="0" applyFont="1" applyBorder="1" applyAlignment="1" applyProtection="1">
      <alignment horizontal="center" vertical="center" wrapText="1" readingOrder="1"/>
      <protection locked="0"/>
    </xf>
    <xf numFmtId="0" fontId="57" fillId="38" borderId="3" xfId="0" applyFont="1" applyFill="1" applyBorder="1" applyAlignment="1">
      <alignment horizontal="center" vertical="center" wrapText="1" readingOrder="1"/>
    </xf>
    <xf numFmtId="0" fontId="62" fillId="38" borderId="3" xfId="0" applyFont="1" applyFill="1" applyBorder="1" applyAlignment="1">
      <alignment horizontal="left" vertical="center" wrapText="1"/>
    </xf>
    <xf numFmtId="0" fontId="62" fillId="39" borderId="3" xfId="0" applyFont="1" applyFill="1" applyBorder="1" applyAlignment="1">
      <alignment horizontal="left" vertical="center" wrapText="1"/>
    </xf>
    <xf numFmtId="0" fontId="63" fillId="39" borderId="3" xfId="0" applyFont="1" applyFill="1" applyBorder="1" applyAlignment="1">
      <alignment horizontal="left" vertical="center" wrapText="1"/>
    </xf>
    <xf numFmtId="0" fontId="56" fillId="0" borderId="32" xfId="0" applyFont="1" applyBorder="1" applyAlignment="1" applyProtection="1">
      <alignment horizontal="center" vertical="center" wrapText="1" readingOrder="1"/>
      <protection locked="0"/>
    </xf>
    <xf numFmtId="166" fontId="46" fillId="36" borderId="0" xfId="0" applyNumberFormat="1" applyFont="1" applyFill="1" applyAlignment="1" applyProtection="1">
      <alignment horizontal="right" vertical="center"/>
      <protection locked="0"/>
    </xf>
    <xf numFmtId="10" fontId="49" fillId="36" borderId="0" xfId="0" applyNumberFormat="1" applyFont="1" applyFill="1" applyAlignment="1" applyProtection="1">
      <alignment horizontal="center" vertical="center"/>
      <protection locked="0"/>
    </xf>
    <xf numFmtId="166" fontId="31" fillId="36" borderId="0" xfId="0" applyNumberFormat="1" applyFont="1" applyFill="1" applyAlignment="1" applyProtection="1">
      <alignment horizontal="right" vertical="center"/>
      <protection locked="0"/>
    </xf>
    <xf numFmtId="165" fontId="51" fillId="12" borderId="0" xfId="0" applyNumberFormat="1" applyFont="1" applyFill="1" applyAlignment="1" applyProtection="1">
      <alignment horizontal="right" vertical="center"/>
      <protection locked="0"/>
    </xf>
    <xf numFmtId="165" fontId="50" fillId="12" borderId="0" xfId="0" applyNumberFormat="1" applyFont="1" applyFill="1" applyAlignment="1" applyProtection="1">
      <alignment horizontal="right" vertical="center"/>
      <protection locked="0"/>
    </xf>
    <xf numFmtId="165" fontId="37" fillId="12" borderId="0" xfId="0" applyNumberFormat="1" applyFont="1" applyFill="1" applyAlignment="1" applyProtection="1">
      <alignment horizontal="right" vertical="center"/>
      <protection locked="0"/>
    </xf>
    <xf numFmtId="164" fontId="51" fillId="12" borderId="0" xfId="0" applyNumberFormat="1" applyFont="1" applyFill="1" applyAlignment="1" applyProtection="1">
      <alignment horizontal="right" vertical="center"/>
      <protection locked="0"/>
    </xf>
    <xf numFmtId="0" fontId="55" fillId="42" borderId="3" xfId="0" applyFont="1" applyFill="1" applyBorder="1" applyAlignment="1">
      <alignment horizontal="left" vertical="center" wrapText="1"/>
    </xf>
    <xf numFmtId="0" fontId="56" fillId="42" borderId="3" xfId="0" applyFont="1" applyFill="1" applyBorder="1" applyAlignment="1" applyProtection="1">
      <alignment horizontal="center" vertical="center" readingOrder="1"/>
      <protection locked="0"/>
    </xf>
    <xf numFmtId="0" fontId="31" fillId="42" borderId="40" xfId="0" applyFont="1" applyFill="1" applyBorder="1" applyAlignment="1" applyProtection="1">
      <alignment horizontal="center" vertical="center" wrapText="1" readingOrder="1"/>
      <protection locked="0"/>
    </xf>
    <xf numFmtId="2" fontId="40" fillId="42" borderId="3" xfId="0" applyNumberFormat="1" applyFont="1" applyFill="1" applyBorder="1" applyAlignment="1" applyProtection="1">
      <alignment horizontal="center" vertical="center" readingOrder="1"/>
      <protection locked="0"/>
    </xf>
    <xf numFmtId="0" fontId="57" fillId="42" borderId="3" xfId="0" applyFont="1" applyFill="1" applyBorder="1" applyAlignment="1" applyProtection="1">
      <alignment horizontal="center" vertical="center" readingOrder="1"/>
      <protection locked="0"/>
    </xf>
    <xf numFmtId="1" fontId="57" fillId="42" borderId="3" xfId="0" applyNumberFormat="1" applyFont="1" applyFill="1" applyBorder="1" applyAlignment="1" applyProtection="1">
      <alignment horizontal="center" vertical="center" readingOrder="1"/>
      <protection locked="0"/>
    </xf>
    <xf numFmtId="0" fontId="25" fillId="42" borderId="3" xfId="0" applyFont="1" applyFill="1" applyBorder="1" applyAlignment="1">
      <alignment horizontal="center" vertical="center" wrapText="1"/>
    </xf>
    <xf numFmtId="0" fontId="23" fillId="43" borderId="3" xfId="0" applyFont="1" applyFill="1" applyBorder="1" applyAlignment="1">
      <alignment horizontal="left" vertical="center" wrapText="1"/>
    </xf>
    <xf numFmtId="0" fontId="6" fillId="43" borderId="3" xfId="0" applyFont="1" applyFill="1" applyBorder="1" applyAlignment="1" applyProtection="1">
      <alignment horizontal="center" vertical="center" readingOrder="1"/>
      <protection locked="0"/>
    </xf>
    <xf numFmtId="0" fontId="27" fillId="43" borderId="32" xfId="0" applyFont="1" applyFill="1" applyBorder="1" applyAlignment="1" applyProtection="1">
      <alignment horizontal="center" vertical="center" wrapText="1" readingOrder="1"/>
      <protection locked="0"/>
    </xf>
    <xf numFmtId="0" fontId="39" fillId="43" borderId="3" xfId="0" applyFont="1" applyFill="1" applyBorder="1" applyAlignment="1" applyProtection="1">
      <alignment horizontal="center" vertical="center" readingOrder="1"/>
      <protection locked="0"/>
    </xf>
    <xf numFmtId="0" fontId="31" fillId="43" borderId="3" xfId="0" applyFont="1" applyFill="1" applyBorder="1" applyAlignment="1">
      <alignment horizontal="center" vertical="center" readingOrder="1"/>
    </xf>
    <xf numFmtId="0" fontId="25" fillId="43" borderId="3" xfId="0" applyFont="1" applyFill="1" applyBorder="1" applyAlignment="1">
      <alignment horizontal="center" vertical="center" wrapText="1"/>
    </xf>
    <xf numFmtId="0" fontId="23" fillId="26" borderId="3" xfId="0" applyFont="1" applyFill="1" applyBorder="1" applyAlignment="1">
      <alignment horizontal="left" vertical="center" wrapText="1"/>
    </xf>
    <xf numFmtId="0" fontId="23" fillId="26" borderId="3" xfId="0" applyFont="1" applyFill="1" applyBorder="1" applyAlignment="1">
      <alignment horizontal="center" vertical="center" wrapText="1"/>
    </xf>
    <xf numFmtId="0" fontId="6" fillId="26" borderId="3" xfId="0" applyFont="1" applyFill="1" applyBorder="1" applyAlignment="1" applyProtection="1">
      <alignment horizontal="center" vertical="center" readingOrder="1"/>
      <protection locked="0"/>
    </xf>
    <xf numFmtId="0" fontId="27" fillId="26" borderId="32" xfId="0" applyFont="1" applyFill="1" applyBorder="1" applyAlignment="1" applyProtection="1">
      <alignment horizontal="center" vertical="center" wrapText="1" readingOrder="1"/>
      <protection locked="0"/>
    </xf>
    <xf numFmtId="0" fontId="53" fillId="26" borderId="3" xfId="0" applyFont="1" applyFill="1" applyBorder="1" applyAlignment="1" applyProtection="1">
      <alignment horizontal="center" vertical="center" readingOrder="1"/>
      <protection locked="0"/>
    </xf>
    <xf numFmtId="0" fontId="54" fillId="26" borderId="3" xfId="0" applyFont="1" applyFill="1" applyBorder="1" applyAlignment="1" applyProtection="1">
      <alignment horizontal="center" vertical="center" readingOrder="1"/>
      <protection locked="0"/>
    </xf>
    <xf numFmtId="0" fontId="25" fillId="26" borderId="3" xfId="0" applyFont="1" applyFill="1" applyBorder="1" applyAlignment="1">
      <alignment horizontal="center" vertical="center" wrapText="1"/>
    </xf>
    <xf numFmtId="0" fontId="26" fillId="44" borderId="32" xfId="0" applyFont="1" applyFill="1" applyBorder="1" applyAlignment="1">
      <alignment horizontal="left" vertical="center" wrapText="1"/>
    </xf>
    <xf numFmtId="0" fontId="26" fillId="44" borderId="32" xfId="0" applyFont="1" applyFill="1" applyBorder="1" applyAlignment="1">
      <alignment horizontal="center" vertical="center" wrapText="1"/>
    </xf>
    <xf numFmtId="0" fontId="27" fillId="44" borderId="32" xfId="0" applyFont="1" applyFill="1" applyBorder="1" applyAlignment="1" applyProtection="1">
      <alignment horizontal="center" vertical="center" readingOrder="1"/>
      <protection locked="0"/>
    </xf>
    <xf numFmtId="0" fontId="36" fillId="44" borderId="32" xfId="0" applyFont="1" applyFill="1" applyBorder="1" applyAlignment="1" applyProtection="1">
      <alignment horizontal="center" vertical="center" wrapText="1" readingOrder="1"/>
      <protection locked="0"/>
    </xf>
    <xf numFmtId="0" fontId="40" fillId="44" borderId="32" xfId="0" applyFont="1" applyFill="1" applyBorder="1" applyAlignment="1">
      <alignment horizontal="center" vertical="center"/>
    </xf>
    <xf numFmtId="0" fontId="31" fillId="44" borderId="32" xfId="0" applyFont="1" applyFill="1" applyBorder="1" applyAlignment="1" applyProtection="1">
      <alignment horizontal="center" vertical="center" readingOrder="1"/>
      <protection locked="0"/>
    </xf>
    <xf numFmtId="1" fontId="31" fillId="44" borderId="32" xfId="0" applyNumberFormat="1" applyFont="1" applyFill="1" applyBorder="1" applyAlignment="1" applyProtection="1">
      <alignment horizontal="center" vertical="center" readingOrder="1"/>
      <protection locked="0"/>
    </xf>
    <xf numFmtId="2" fontId="44" fillId="44" borderId="32" xfId="0" applyNumberFormat="1" applyFont="1" applyFill="1" applyBorder="1" applyAlignment="1" applyProtection="1">
      <alignment horizontal="center" vertical="center" readingOrder="1"/>
      <protection locked="0"/>
    </xf>
    <xf numFmtId="0" fontId="25" fillId="44" borderId="32" xfId="0" applyFont="1" applyFill="1" applyBorder="1" applyAlignment="1">
      <alignment horizontal="center" vertical="center" wrapText="1"/>
    </xf>
    <xf numFmtId="0" fontId="26" fillId="38" borderId="32" xfId="0" applyFont="1" applyFill="1" applyBorder="1" applyAlignment="1">
      <alignment horizontal="left" vertical="center" wrapText="1"/>
    </xf>
    <xf numFmtId="0" fontId="27" fillId="38" borderId="32" xfId="0" applyFont="1" applyFill="1" applyBorder="1" applyAlignment="1">
      <alignment horizontal="left" vertical="center" wrapText="1"/>
    </xf>
    <xf numFmtId="0" fontId="31" fillId="38" borderId="32" xfId="0" applyFont="1" applyFill="1" applyBorder="1" applyAlignment="1">
      <alignment horizontal="center" vertical="center"/>
    </xf>
    <xf numFmtId="0" fontId="41" fillId="38" borderId="32" xfId="0" applyFont="1" applyFill="1" applyBorder="1" applyAlignment="1">
      <alignment horizontal="left" vertical="center" wrapText="1"/>
    </xf>
    <xf numFmtId="0" fontId="31" fillId="38" borderId="32" xfId="0" applyFont="1" applyFill="1" applyBorder="1" applyAlignment="1">
      <alignment horizontal="center" vertical="center" wrapText="1"/>
    </xf>
    <xf numFmtId="0" fontId="26" fillId="38" borderId="32" xfId="0" applyFont="1" applyFill="1" applyBorder="1" applyAlignment="1">
      <alignment horizontal="center" vertical="center" wrapText="1"/>
    </xf>
    <xf numFmtId="0" fontId="27" fillId="38" borderId="32" xfId="0" applyFont="1" applyFill="1" applyBorder="1" applyAlignment="1" applyProtection="1">
      <alignment horizontal="center" vertical="center" readingOrder="1"/>
      <protection locked="0"/>
    </xf>
    <xf numFmtId="0" fontId="36" fillId="38" borderId="32" xfId="0" applyFont="1" applyFill="1" applyBorder="1" applyAlignment="1" applyProtection="1">
      <alignment horizontal="center" vertical="center" wrapText="1" readingOrder="1"/>
      <protection locked="0"/>
    </xf>
    <xf numFmtId="0" fontId="31" fillId="38" borderId="32" xfId="0" applyFont="1" applyFill="1" applyBorder="1" applyAlignment="1" applyProtection="1">
      <alignment horizontal="center" vertical="center" readingOrder="1"/>
      <protection locked="0"/>
    </xf>
    <xf numFmtId="1" fontId="31" fillId="38" borderId="32" xfId="0" applyNumberFormat="1" applyFont="1" applyFill="1" applyBorder="1" applyAlignment="1" applyProtection="1">
      <alignment horizontal="center" vertical="center" readingOrder="1"/>
      <protection locked="0"/>
    </xf>
    <xf numFmtId="2" fontId="44" fillId="38" borderId="32" xfId="0" applyNumberFormat="1" applyFont="1" applyFill="1" applyBorder="1" applyAlignment="1" applyProtection="1">
      <alignment horizontal="center" vertical="center" readingOrder="1"/>
      <protection locked="0"/>
    </xf>
    <xf numFmtId="0" fontId="25" fillId="38" borderId="32" xfId="0" applyFont="1" applyFill="1" applyBorder="1" applyAlignment="1">
      <alignment horizontal="center" vertical="center" wrapText="1"/>
    </xf>
    <xf numFmtId="10" fontId="40" fillId="38" borderId="32" xfId="0" applyNumberFormat="1" applyFont="1" applyFill="1" applyBorder="1" applyAlignment="1">
      <alignment horizontal="center" vertical="center"/>
    </xf>
    <xf numFmtId="0" fontId="39" fillId="38" borderId="32" xfId="0" applyFont="1" applyFill="1" applyBorder="1" applyAlignment="1">
      <alignment horizontal="center" vertical="center"/>
    </xf>
    <xf numFmtId="0" fontId="27" fillId="0" borderId="32" xfId="0" applyFont="1" applyBorder="1" applyAlignment="1">
      <alignment vertical="center" wrapText="1"/>
    </xf>
    <xf numFmtId="0" fontId="55" fillId="42" borderId="3" xfId="0" applyFont="1" applyFill="1" applyBorder="1" applyAlignment="1">
      <alignment horizontal="center" vertical="center" wrapText="1"/>
    </xf>
    <xf numFmtId="0" fontId="57" fillId="42" borderId="3" xfId="0" applyFont="1" applyFill="1" applyBorder="1" applyAlignment="1" applyProtection="1">
      <alignment horizontal="center" vertical="center" wrapText="1" readingOrder="1"/>
      <protection locked="0"/>
    </xf>
    <xf numFmtId="0" fontId="40" fillId="42" borderId="3" xfId="0" applyFont="1" applyFill="1" applyBorder="1" applyAlignment="1" applyProtection="1">
      <alignment horizontal="center" vertical="center" readingOrder="1"/>
      <protection locked="0"/>
    </xf>
    <xf numFmtId="0" fontId="57" fillId="42" borderId="3" xfId="0" applyFont="1" applyFill="1" applyBorder="1" applyAlignment="1">
      <alignment horizontal="center" vertical="center" readingOrder="1"/>
    </xf>
    <xf numFmtId="9" fontId="40" fillId="42" borderId="3" xfId="0" applyNumberFormat="1" applyFont="1" applyFill="1" applyBorder="1" applyAlignment="1">
      <alignment horizontal="center" vertical="center"/>
    </xf>
    <xf numFmtId="0" fontId="55" fillId="38" borderId="3" xfId="0" applyFont="1" applyFill="1" applyBorder="1" applyAlignment="1">
      <alignment horizontal="left" vertical="center" wrapText="1"/>
    </xf>
    <xf numFmtId="0" fontId="63" fillId="38" borderId="3" xfId="0" applyFont="1" applyFill="1" applyBorder="1" applyAlignment="1">
      <alignment horizontal="left" vertical="center" wrapText="1"/>
    </xf>
    <xf numFmtId="0" fontId="55" fillId="38" borderId="3" xfId="0" applyFont="1" applyFill="1" applyBorder="1" applyAlignment="1">
      <alignment horizontal="center" vertical="center" wrapText="1"/>
    </xf>
    <xf numFmtId="0" fontId="56" fillId="38" borderId="3" xfId="0" applyFont="1" applyFill="1" applyBorder="1" applyAlignment="1" applyProtection="1">
      <alignment horizontal="center" vertical="center" readingOrder="1"/>
      <protection locked="0"/>
    </xf>
    <xf numFmtId="10" fontId="40" fillId="38" borderId="3" xfId="0" applyNumberFormat="1" applyFont="1" applyFill="1" applyBorder="1" applyAlignment="1">
      <alignment horizontal="center" vertical="center"/>
    </xf>
    <xf numFmtId="0" fontId="56" fillId="42" borderId="3" xfId="0" applyFont="1" applyFill="1" applyBorder="1" applyAlignment="1">
      <alignment horizontal="left" vertical="center" wrapText="1"/>
    </xf>
    <xf numFmtId="0" fontId="63" fillId="42" borderId="3" xfId="0" applyFont="1" applyFill="1" applyBorder="1" applyAlignment="1">
      <alignment horizontal="left" vertical="center" wrapText="1"/>
    </xf>
    <xf numFmtId="0" fontId="62" fillId="42" borderId="3" xfId="0" applyFont="1" applyFill="1" applyBorder="1" applyAlignment="1">
      <alignment horizontal="left" vertical="center" wrapText="1"/>
    </xf>
    <xf numFmtId="10" fontId="40" fillId="42" borderId="3" xfId="0" applyNumberFormat="1" applyFont="1" applyFill="1" applyBorder="1" applyAlignment="1">
      <alignment horizontal="center" vertical="center"/>
    </xf>
    <xf numFmtId="9" fontId="40" fillId="38" borderId="3" xfId="0" applyNumberFormat="1" applyFont="1" applyFill="1" applyBorder="1" applyAlignment="1">
      <alignment horizontal="center" vertical="center"/>
    </xf>
    <xf numFmtId="49" fontId="69" fillId="12" borderId="0" xfId="0" applyNumberFormat="1" applyFont="1" applyFill="1" applyAlignment="1" applyProtection="1">
      <alignment horizontal="center" vertical="center"/>
      <protection locked="0"/>
    </xf>
    <xf numFmtId="10" fontId="69" fillId="12" borderId="0" xfId="0" applyNumberFormat="1" applyFont="1" applyFill="1" applyAlignment="1" applyProtection="1">
      <alignment horizontal="center" vertical="center"/>
      <protection locked="0"/>
    </xf>
    <xf numFmtId="166" fontId="0" fillId="0" borderId="0" xfId="0" applyNumberFormat="1" applyAlignment="1">
      <alignment horizontal="center" vertical="center"/>
    </xf>
    <xf numFmtId="164" fontId="50" fillId="12" borderId="0" xfId="0" applyNumberFormat="1" applyFont="1" applyFill="1" applyAlignment="1" applyProtection="1">
      <alignment horizontal="right" vertical="center"/>
      <protection locked="0"/>
    </xf>
    <xf numFmtId="9" fontId="49" fillId="36" borderId="0" xfId="0" applyNumberFormat="1" applyFont="1" applyFill="1" applyAlignment="1" applyProtection="1">
      <alignment horizontal="center" vertical="center" wrapText="1"/>
      <protection locked="0"/>
    </xf>
    <xf numFmtId="0" fontId="70" fillId="2" borderId="1" xfId="0" applyFont="1" applyFill="1" applyBorder="1" applyAlignment="1" applyProtection="1">
      <alignment horizontal="left" vertical="center"/>
      <protection locked="0"/>
    </xf>
    <xf numFmtId="0" fontId="70" fillId="2" borderId="7" xfId="0" applyFont="1" applyFill="1" applyBorder="1" applyAlignment="1" applyProtection="1">
      <alignment horizontal="left" vertical="center"/>
      <protection locked="0"/>
    </xf>
    <xf numFmtId="9" fontId="69" fillId="41" borderId="0" xfId="0" applyNumberFormat="1" applyFont="1" applyFill="1" applyAlignment="1" applyProtection="1">
      <alignment horizontal="center" vertical="center" wrapText="1"/>
      <protection locked="0"/>
    </xf>
    <xf numFmtId="10" fontId="69" fillId="36" borderId="0" xfId="0" applyNumberFormat="1" applyFont="1" applyFill="1" applyAlignment="1" applyProtection="1">
      <alignment horizontal="center" vertical="center"/>
      <protection locked="0"/>
    </xf>
    <xf numFmtId="0" fontId="27" fillId="0" borderId="0" xfId="0" applyFont="1" applyAlignment="1">
      <alignment wrapText="1"/>
    </xf>
    <xf numFmtId="0" fontId="56" fillId="0" borderId="3" xfId="0" applyFont="1" applyBorder="1" applyAlignment="1">
      <alignment horizontal="left" vertical="center" wrapText="1"/>
    </xf>
    <xf numFmtId="0" fontId="63" fillId="0" borderId="3" xfId="0" applyFont="1" applyBorder="1" applyAlignment="1">
      <alignment horizontal="left" vertical="center" wrapText="1"/>
    </xf>
    <xf numFmtId="0" fontId="62" fillId="0" borderId="32" xfId="0" applyFont="1" applyBorder="1" applyAlignment="1">
      <alignment horizontal="left" vertical="center" wrapText="1"/>
    </xf>
    <xf numFmtId="0" fontId="62" fillId="38" borderId="32" xfId="0" applyFont="1" applyFill="1" applyBorder="1" applyAlignment="1">
      <alignment horizontal="left" vertical="center" wrapText="1"/>
    </xf>
    <xf numFmtId="0" fontId="56" fillId="0" borderId="3" xfId="0" applyFont="1" applyBorder="1" applyAlignment="1">
      <alignment horizontal="center" vertical="center" wrapText="1"/>
    </xf>
    <xf numFmtId="0" fontId="2" fillId="0" borderId="0" xfId="0" applyFont="1" applyAlignment="1">
      <alignment wrapText="1"/>
    </xf>
    <xf numFmtId="165" fontId="51" fillId="36" borderId="0" xfId="0" applyNumberFormat="1" applyFont="1" applyFill="1" applyAlignment="1" applyProtection="1">
      <alignment horizontal="right" vertical="center"/>
      <protection locked="0"/>
    </xf>
    <xf numFmtId="49" fontId="69" fillId="36" borderId="0" xfId="0" applyNumberFormat="1" applyFont="1" applyFill="1" applyAlignment="1" applyProtection="1">
      <alignment horizontal="center" vertical="center"/>
      <protection locked="0"/>
    </xf>
    <xf numFmtId="165" fontId="37" fillId="36" borderId="0" xfId="0" applyNumberFormat="1" applyFont="1" applyFill="1" applyAlignment="1" applyProtection="1">
      <alignment horizontal="right" vertical="center"/>
      <protection locked="0"/>
    </xf>
    <xf numFmtId="164" fontId="51" fillId="36" borderId="0" xfId="0" applyNumberFormat="1" applyFont="1" applyFill="1" applyAlignment="1" applyProtection="1">
      <alignment horizontal="right" vertical="center"/>
      <protection locked="0"/>
    </xf>
    <xf numFmtId="0" fontId="44" fillId="42" borderId="3" xfId="0" applyFont="1" applyFill="1" applyBorder="1" applyAlignment="1">
      <alignment horizontal="center" vertical="center"/>
    </xf>
    <xf numFmtId="49" fontId="52" fillId="43" borderId="3" xfId="0" applyNumberFormat="1" applyFont="1" applyFill="1" applyBorder="1" applyAlignment="1">
      <alignment horizontal="center" vertical="center"/>
    </xf>
    <xf numFmtId="49" fontId="44" fillId="43" borderId="3" xfId="0" applyNumberFormat="1" applyFont="1" applyFill="1" applyBorder="1" applyAlignment="1">
      <alignment horizontal="center" vertical="center"/>
    </xf>
    <xf numFmtId="2" fontId="44" fillId="26" borderId="3" xfId="0" applyNumberFormat="1" applyFont="1" applyFill="1" applyBorder="1" applyAlignment="1">
      <alignment horizontal="center" vertical="center"/>
    </xf>
    <xf numFmtId="0" fontId="75" fillId="0" borderId="0" xfId="0" applyFont="1" applyAlignment="1">
      <alignment horizontal="right" vertical="center"/>
    </xf>
    <xf numFmtId="0" fontId="76" fillId="0" borderId="3" xfId="0" applyFont="1" applyBorder="1" applyAlignment="1">
      <alignment horizontal="left" vertical="center"/>
    </xf>
    <xf numFmtId="0" fontId="76" fillId="0" borderId="3" xfId="0" applyFont="1" applyBorder="1" applyAlignment="1">
      <alignment vertical="center"/>
    </xf>
    <xf numFmtId="0" fontId="0" fillId="0" borderId="0" xfId="0" applyAlignment="1">
      <alignment horizontal="center" vertical="center"/>
    </xf>
    <xf numFmtId="0" fontId="16" fillId="0" borderId="0" xfId="0" applyFont="1" applyAlignment="1">
      <alignment vertical="center"/>
    </xf>
    <xf numFmtId="0" fontId="77" fillId="0" borderId="32" xfId="0" applyFont="1" applyBorder="1" applyAlignment="1">
      <alignment horizontal="center" vertical="center"/>
    </xf>
    <xf numFmtId="0" fontId="0" fillId="0" borderId="32" xfId="0" applyBorder="1" applyAlignment="1" applyProtection="1">
      <alignment horizontal="center" vertical="center" readingOrder="1"/>
      <protection locked="0"/>
    </xf>
    <xf numFmtId="0" fontId="59" fillId="38" borderId="3" xfId="0" applyFont="1" applyFill="1" applyBorder="1" applyAlignment="1">
      <alignment horizontal="center" vertical="center" readingOrder="1"/>
    </xf>
    <xf numFmtId="1" fontId="59" fillId="38" borderId="3" xfId="0" applyNumberFormat="1" applyFont="1" applyFill="1" applyBorder="1" applyAlignment="1" applyProtection="1">
      <alignment horizontal="center" vertical="center" readingOrder="1"/>
      <protection locked="0"/>
    </xf>
    <xf numFmtId="0" fontId="55" fillId="0" borderId="3" xfId="0" applyFont="1" applyBorder="1" applyAlignment="1">
      <alignment vertical="center" wrapText="1"/>
    </xf>
    <xf numFmtId="49" fontId="52" fillId="38" borderId="3" xfId="0" applyNumberFormat="1" applyFont="1" applyFill="1" applyBorder="1" applyAlignment="1">
      <alignment horizontal="center" vertical="center"/>
    </xf>
    <xf numFmtId="0" fontId="56" fillId="38" borderId="3" xfId="0" applyFont="1" applyFill="1" applyBorder="1" applyAlignment="1">
      <alignment horizontal="center" vertical="center" wrapText="1"/>
    </xf>
    <xf numFmtId="0" fontId="55" fillId="43" borderId="3" xfId="0" applyFont="1" applyFill="1" applyBorder="1" applyAlignment="1">
      <alignment horizontal="left" vertical="center" wrapText="1"/>
    </xf>
    <xf numFmtId="0" fontId="56" fillId="43" borderId="3" xfId="0" applyFont="1" applyFill="1" applyBorder="1" applyAlignment="1" applyProtection="1">
      <alignment horizontal="center" vertical="center" readingOrder="1"/>
      <protection locked="0"/>
    </xf>
    <xf numFmtId="0" fontId="56" fillId="43" borderId="32" xfId="0" applyFont="1" applyFill="1" applyBorder="1" applyAlignment="1" applyProtection="1">
      <alignment horizontal="center" vertical="center" wrapText="1" readingOrder="1"/>
      <protection locked="0"/>
    </xf>
    <xf numFmtId="0" fontId="40" fillId="43" borderId="3" xfId="0" applyFont="1" applyFill="1" applyBorder="1" applyAlignment="1" applyProtection="1">
      <alignment horizontal="center" vertical="center" readingOrder="1"/>
      <protection locked="0"/>
    </xf>
    <xf numFmtId="0" fontId="57" fillId="43" borderId="3" xfId="0" applyFont="1" applyFill="1" applyBorder="1" applyAlignment="1">
      <alignment horizontal="center" vertical="center" readingOrder="1"/>
    </xf>
    <xf numFmtId="0" fontId="56" fillId="43" borderId="3" xfId="0" applyFont="1" applyFill="1" applyBorder="1" applyAlignment="1">
      <alignment horizontal="center" vertical="center" wrapText="1"/>
    </xf>
    <xf numFmtId="9" fontId="40" fillId="38" borderId="31" xfId="0" applyNumberFormat="1" applyFont="1" applyFill="1" applyBorder="1" applyAlignment="1">
      <alignment horizontal="center" vertical="center"/>
    </xf>
    <xf numFmtId="0" fontId="62" fillId="0" borderId="32" xfId="0" applyFont="1" applyBorder="1" applyAlignment="1">
      <alignment horizontal="center" vertical="center" wrapText="1"/>
    </xf>
    <xf numFmtId="0" fontId="55" fillId="38" borderId="3" xfId="0" applyFont="1" applyFill="1" applyBorder="1" applyAlignment="1">
      <alignment horizontal="center" vertical="center"/>
    </xf>
    <xf numFmtId="0" fontId="55" fillId="0" borderId="3" xfId="0" applyFont="1" applyBorder="1" applyAlignment="1">
      <alignment horizontal="center" vertical="center" wrapText="1"/>
    </xf>
    <xf numFmtId="10" fontId="40" fillId="38" borderId="31" xfId="0" applyNumberFormat="1" applyFont="1" applyFill="1" applyBorder="1" applyAlignment="1">
      <alignment horizontal="center" vertical="center"/>
    </xf>
    <xf numFmtId="0" fontId="56" fillId="0" borderId="3" xfId="0" applyFont="1" applyBorder="1" applyAlignment="1">
      <alignment vertical="center" wrapText="1"/>
    </xf>
    <xf numFmtId="10" fontId="40" fillId="38" borderId="3" xfId="0" applyNumberFormat="1" applyFont="1" applyFill="1" applyBorder="1" applyAlignment="1">
      <alignment horizontal="center" vertical="center" readingOrder="1"/>
    </xf>
    <xf numFmtId="49" fontId="40" fillId="39" borderId="3" xfId="0" applyNumberFormat="1" applyFont="1" applyFill="1" applyBorder="1" applyAlignment="1">
      <alignment horizontal="center" vertical="center"/>
    </xf>
    <xf numFmtId="0" fontId="55" fillId="26" borderId="3" xfId="0" applyFont="1" applyFill="1" applyBorder="1" applyAlignment="1">
      <alignment horizontal="left" vertical="center" wrapText="1"/>
    </xf>
    <xf numFmtId="0" fontId="55" fillId="26" borderId="3" xfId="0" applyFont="1" applyFill="1" applyBorder="1" applyAlignment="1">
      <alignment horizontal="center" vertical="center" wrapText="1"/>
    </xf>
    <xf numFmtId="0" fontId="56" fillId="26" borderId="3" xfId="0" applyFont="1" applyFill="1" applyBorder="1" applyAlignment="1" applyProtection="1">
      <alignment horizontal="center" vertical="center" readingOrder="1"/>
      <protection locked="0"/>
    </xf>
    <xf numFmtId="0" fontId="56" fillId="26" borderId="32" xfId="0" applyFont="1" applyFill="1" applyBorder="1" applyAlignment="1" applyProtection="1">
      <alignment horizontal="center" vertical="center" wrapText="1" readingOrder="1"/>
      <protection locked="0"/>
    </xf>
    <xf numFmtId="0" fontId="44" fillId="26" borderId="3" xfId="0" applyFont="1" applyFill="1" applyBorder="1" applyAlignment="1" applyProtection="1">
      <alignment horizontal="center" vertical="center" readingOrder="1"/>
      <protection locked="0"/>
    </xf>
    <xf numFmtId="0" fontId="65" fillId="26" borderId="3" xfId="0" applyFont="1" applyFill="1" applyBorder="1" applyAlignment="1" applyProtection="1">
      <alignment horizontal="center" vertical="center" readingOrder="1"/>
      <protection locked="0"/>
    </xf>
    <xf numFmtId="0" fontId="56" fillId="26" borderId="3" xfId="0" applyFont="1" applyFill="1" applyBorder="1" applyAlignment="1">
      <alignment horizontal="center" vertical="center" wrapText="1"/>
    </xf>
    <xf numFmtId="0" fontId="62" fillId="38" borderId="32" xfId="0" applyFont="1" applyFill="1" applyBorder="1" applyAlignment="1">
      <alignment horizontal="center" vertical="center" wrapText="1"/>
    </xf>
    <xf numFmtId="9" fontId="44" fillId="38" borderId="3" xfId="0" applyNumberFormat="1" applyFont="1" applyFill="1" applyBorder="1" applyAlignment="1">
      <alignment horizontal="center" vertical="center"/>
    </xf>
    <xf numFmtId="2" fontId="40" fillId="39" borderId="3" xfId="0" applyNumberFormat="1" applyFont="1" applyFill="1" applyBorder="1" applyAlignment="1">
      <alignment horizontal="center" vertical="center"/>
    </xf>
    <xf numFmtId="0" fontId="27" fillId="36" borderId="0" xfId="0" applyFont="1" applyFill="1" applyAlignment="1">
      <alignment horizontal="center" vertical="center"/>
    </xf>
    <xf numFmtId="166" fontId="29" fillId="37" borderId="43" xfId="0" applyNumberFormat="1" applyFont="1" applyFill="1" applyBorder="1" applyAlignment="1" applyProtection="1">
      <alignment horizontal="right" vertical="center"/>
      <protection locked="0"/>
    </xf>
    <xf numFmtId="166" fontId="29" fillId="37" borderId="44" xfId="0" applyNumberFormat="1" applyFont="1" applyFill="1" applyBorder="1" applyAlignment="1" applyProtection="1">
      <alignment horizontal="right" vertical="center"/>
      <protection locked="0"/>
    </xf>
    <xf numFmtId="164" fontId="27" fillId="36" borderId="0" xfId="0" applyNumberFormat="1" applyFont="1" applyFill="1" applyAlignment="1">
      <alignment horizontal="right" vertical="center"/>
    </xf>
    <xf numFmtId="0" fontId="25" fillId="36" borderId="0" xfId="0" applyFont="1" applyFill="1" applyAlignment="1">
      <alignment horizontal="center" vertical="center"/>
    </xf>
    <xf numFmtId="0" fontId="82" fillId="0" borderId="0" xfId="3" applyAlignment="1">
      <alignment horizontal="center" vertical="center"/>
    </xf>
    <xf numFmtId="0" fontId="82" fillId="0" borderId="0" xfId="3" applyAlignment="1">
      <alignment vertical="center"/>
    </xf>
    <xf numFmtId="0" fontId="82" fillId="0" borderId="0" xfId="3"/>
    <xf numFmtId="0" fontId="84" fillId="0" borderId="0" xfId="3" applyFont="1" applyAlignment="1">
      <alignment horizontal="center" vertical="center" wrapText="1"/>
    </xf>
    <xf numFmtId="0" fontId="35" fillId="0" borderId="0" xfId="3" applyFont="1" applyAlignment="1">
      <alignment horizontal="center" vertical="center" wrapText="1"/>
    </xf>
    <xf numFmtId="0" fontId="85" fillId="0" borderId="0" xfId="3" applyFont="1" applyAlignment="1">
      <alignment horizontal="left" vertical="center"/>
    </xf>
    <xf numFmtId="0" fontId="35" fillId="0" borderId="0" xfId="3" applyFont="1" applyAlignment="1">
      <alignment vertical="center"/>
    </xf>
    <xf numFmtId="0" fontId="84" fillId="0" borderId="0" xfId="3" applyFont="1" applyAlignment="1">
      <alignment vertical="center"/>
    </xf>
    <xf numFmtId="0" fontId="35" fillId="0" borderId="0" xfId="3" applyFont="1" applyAlignment="1">
      <alignment horizontal="left" vertical="center"/>
    </xf>
    <xf numFmtId="0" fontId="82" fillId="0" borderId="0" xfId="3" applyAlignment="1">
      <alignment horizontal="left" vertical="center"/>
    </xf>
    <xf numFmtId="0" fontId="87" fillId="45" borderId="0" xfId="3" applyFont="1" applyFill="1" applyAlignment="1">
      <alignment horizontal="center"/>
    </xf>
    <xf numFmtId="0" fontId="35" fillId="0" borderId="0" xfId="3" applyFont="1" applyAlignment="1">
      <alignment horizontal="right" vertical="center"/>
    </xf>
    <xf numFmtId="0" fontId="82" fillId="0" borderId="0" xfId="3" applyAlignment="1">
      <alignment horizontal="left"/>
    </xf>
    <xf numFmtId="0" fontId="86" fillId="38" borderId="0" xfId="3" applyFont="1" applyFill="1" applyAlignment="1">
      <alignment wrapText="1"/>
    </xf>
    <xf numFmtId="0" fontId="35" fillId="32" borderId="14" xfId="3" applyFont="1" applyFill="1" applyBorder="1" applyAlignment="1">
      <alignment horizontal="center" vertical="center"/>
    </xf>
    <xf numFmtId="0" fontId="82" fillId="38" borderId="0" xfId="3" applyFill="1"/>
    <xf numFmtId="0" fontId="35" fillId="46" borderId="14" xfId="3" applyFont="1" applyFill="1" applyBorder="1" applyAlignment="1">
      <alignment horizontal="left" vertical="center" wrapText="1"/>
    </xf>
    <xf numFmtId="0" fontId="82" fillId="0" borderId="0" xfId="3" applyAlignment="1">
      <alignment horizontal="left" vertical="center" indent="4"/>
    </xf>
    <xf numFmtId="0" fontId="82" fillId="38" borderId="0" xfId="3" applyFill="1" applyAlignment="1">
      <alignment horizontal="center"/>
    </xf>
    <xf numFmtId="0" fontId="17" fillId="38" borderId="0" xfId="3" applyFont="1" applyFill="1" applyAlignment="1">
      <alignment vertical="center" wrapText="1"/>
    </xf>
    <xf numFmtId="9" fontId="83" fillId="38" borderId="0" xfId="4" applyFont="1" applyFill="1" applyBorder="1" applyAlignment="1">
      <alignment horizontal="center" vertical="center"/>
    </xf>
    <xf numFmtId="0" fontId="17" fillId="0" borderId="0" xfId="3" applyFont="1" applyAlignment="1">
      <alignment vertical="center" wrapText="1"/>
    </xf>
    <xf numFmtId="0" fontId="78" fillId="47" borderId="1" xfId="1" applyFont="1" applyFill="1" applyBorder="1" applyAlignment="1" applyProtection="1">
      <alignment horizontal="left" vertical="center" wrapText="1"/>
      <protection locked="0"/>
    </xf>
    <xf numFmtId="0" fontId="56" fillId="0" borderId="45" xfId="1" applyFont="1" applyBorder="1" applyAlignment="1" applyProtection="1">
      <alignment horizontal="center" vertical="center" wrapText="1" readingOrder="1"/>
      <protection locked="0"/>
    </xf>
    <xf numFmtId="0" fontId="5" fillId="2" borderId="46" xfId="1" applyFont="1" applyFill="1" applyBorder="1" applyAlignment="1">
      <alignment horizontal="right" vertical="center" wrapText="1"/>
    </xf>
    <xf numFmtId="0" fontId="57" fillId="38" borderId="45" xfId="1" applyFont="1" applyFill="1" applyBorder="1" applyAlignment="1" applyProtection="1">
      <alignment horizontal="center" vertical="center" wrapText="1" readingOrder="1"/>
      <protection locked="0"/>
    </xf>
    <xf numFmtId="0" fontId="57" fillId="38" borderId="3" xfId="1" applyFont="1" applyFill="1" applyBorder="1" applyAlignment="1">
      <alignment horizontal="center" vertical="center" wrapText="1" readingOrder="1"/>
    </xf>
    <xf numFmtId="0" fontId="55" fillId="46" borderId="49" xfId="1" applyFont="1" applyFill="1" applyBorder="1" applyAlignment="1">
      <alignment vertical="center" wrapText="1"/>
    </xf>
    <xf numFmtId="0" fontId="58" fillId="46" borderId="48" xfId="1" applyFont="1" applyFill="1" applyBorder="1" applyAlignment="1">
      <alignment horizontal="center" vertical="center" wrapText="1"/>
    </xf>
    <xf numFmtId="0" fontId="37" fillId="46" borderId="48" xfId="1" applyFont="1" applyFill="1" applyBorder="1" applyAlignment="1" applyProtection="1">
      <alignment horizontal="center" vertical="center" wrapText="1" readingOrder="1"/>
      <protection locked="0"/>
    </xf>
    <xf numFmtId="0" fontId="56" fillId="0" borderId="53" xfId="1" applyFont="1" applyBorder="1" applyAlignment="1" applyProtection="1">
      <alignment horizontal="center" vertical="center" wrapText="1" readingOrder="1"/>
      <protection locked="0"/>
    </xf>
    <xf numFmtId="0" fontId="5" fillId="2" borderId="53" xfId="1" applyFont="1" applyFill="1" applyBorder="1" applyAlignment="1">
      <alignment horizontal="right" vertical="center" wrapText="1"/>
    </xf>
    <xf numFmtId="0" fontId="57" fillId="38" borderId="53" xfId="1" applyFont="1" applyFill="1" applyBorder="1" applyAlignment="1" applyProtection="1">
      <alignment horizontal="center" vertical="center" wrapText="1" readingOrder="1"/>
      <protection locked="0"/>
    </xf>
    <xf numFmtId="0" fontId="57" fillId="38" borderId="53" xfId="1" applyFont="1" applyFill="1" applyBorder="1" applyAlignment="1">
      <alignment horizontal="center" vertical="center" wrapText="1" readingOrder="1"/>
    </xf>
    <xf numFmtId="0" fontId="55" fillId="36" borderId="53" xfId="1" applyFont="1" applyFill="1" applyBorder="1" applyAlignment="1">
      <alignment horizontal="center" vertical="center" wrapText="1"/>
    </xf>
    <xf numFmtId="0" fontId="57" fillId="36" borderId="53" xfId="1" applyFont="1" applyFill="1" applyBorder="1" applyAlignment="1" applyProtection="1">
      <alignment horizontal="center" vertical="center" wrapText="1" readingOrder="1"/>
      <protection locked="0"/>
    </xf>
    <xf numFmtId="0" fontId="66" fillId="38" borderId="53" xfId="1" applyFont="1" applyFill="1" applyBorder="1" applyAlignment="1" applyProtection="1">
      <alignment horizontal="center" vertical="center" wrapText="1" readingOrder="1"/>
      <protection locked="0"/>
    </xf>
    <xf numFmtId="0" fontId="78" fillId="38" borderId="0" xfId="1" applyFont="1" applyFill="1" applyAlignment="1" applyProtection="1">
      <alignment horizontal="center" vertical="center" wrapText="1"/>
      <protection locked="0"/>
    </xf>
    <xf numFmtId="0" fontId="55" fillId="38" borderId="0" xfId="1" applyFont="1" applyFill="1" applyAlignment="1">
      <alignment horizontal="left" vertical="center" wrapText="1"/>
    </xf>
    <xf numFmtId="0" fontId="55" fillId="39" borderId="0" xfId="1" applyFont="1" applyFill="1" applyAlignment="1">
      <alignment horizontal="left" vertical="center" wrapText="1"/>
    </xf>
    <xf numFmtId="9" fontId="92" fillId="0" borderId="0" xfId="1" applyNumberFormat="1" applyFont="1" applyAlignment="1" applyProtection="1">
      <alignment horizontal="center" vertical="center" wrapText="1" readingOrder="1"/>
      <protection locked="0"/>
    </xf>
    <xf numFmtId="0" fontId="26" fillId="41" borderId="53" xfId="1" applyFont="1" applyFill="1" applyBorder="1" applyAlignment="1">
      <alignment horizontal="center" vertical="center" wrapText="1"/>
    </xf>
    <xf numFmtId="0" fontId="26" fillId="38" borderId="53" xfId="1" applyFont="1" applyFill="1" applyBorder="1" applyAlignment="1">
      <alignment horizontal="center" vertical="center" wrapText="1"/>
    </xf>
    <xf numFmtId="0" fontId="26" fillId="36" borderId="53" xfId="1" applyFont="1" applyFill="1" applyBorder="1" applyAlignment="1">
      <alignment horizontal="center" vertical="center" wrapText="1"/>
    </xf>
    <xf numFmtId="0" fontId="89" fillId="47" borderId="14" xfId="1" applyFont="1" applyFill="1" applyBorder="1" applyAlignment="1">
      <alignment horizontal="center" vertical="center" wrapText="1"/>
    </xf>
    <xf numFmtId="0" fontId="57" fillId="38" borderId="0" xfId="1" applyFont="1" applyFill="1" applyAlignment="1" applyProtection="1">
      <alignment horizontal="center" vertical="center" wrapText="1" readingOrder="1"/>
      <protection locked="0"/>
    </xf>
    <xf numFmtId="0" fontId="17" fillId="45" borderId="0" xfId="3" applyFont="1" applyFill="1" applyAlignment="1">
      <alignment vertical="center" wrapText="1"/>
    </xf>
    <xf numFmtId="0" fontId="56" fillId="0" borderId="0" xfId="0" applyFont="1" applyAlignment="1" applyProtection="1">
      <alignment vertical="center"/>
      <protection locked="0"/>
    </xf>
    <xf numFmtId="0" fontId="6" fillId="0" borderId="0" xfId="0" applyFont="1" applyAlignment="1" applyProtection="1">
      <alignment horizontal="left"/>
      <protection locked="0"/>
    </xf>
    <xf numFmtId="0" fontId="27" fillId="0" borderId="0" xfId="0" applyFont="1"/>
    <xf numFmtId="0" fontId="51" fillId="0" borderId="0" xfId="0" applyFont="1"/>
    <xf numFmtId="0" fontId="10" fillId="0" borderId="0" xfId="0" applyFont="1" applyAlignment="1" applyProtection="1">
      <alignment horizontal="center"/>
      <protection locked="0"/>
    </xf>
    <xf numFmtId="0" fontId="67" fillId="0" borderId="0" xfId="0" applyFont="1" applyAlignment="1">
      <alignment horizontal="left"/>
    </xf>
    <xf numFmtId="0" fontId="97" fillId="38" borderId="5" xfId="0" applyFont="1" applyFill="1" applyBorder="1" applyAlignment="1" applyProtection="1">
      <alignment vertical="center"/>
      <protection locked="0"/>
    </xf>
    <xf numFmtId="0" fontId="4" fillId="0" borderId="4" xfId="0" applyFont="1" applyBorder="1" applyAlignment="1" applyProtection="1">
      <alignment horizontal="left"/>
      <protection locked="0"/>
    </xf>
    <xf numFmtId="0" fontId="4" fillId="0" borderId="4" xfId="0" applyFont="1" applyBorder="1" applyAlignment="1" applyProtection="1">
      <alignment horizontal="center"/>
      <protection locked="0"/>
    </xf>
    <xf numFmtId="0" fontId="98" fillId="38" borderId="5" xfId="0" applyFont="1" applyFill="1" applyBorder="1" applyAlignment="1" applyProtection="1">
      <alignment vertical="center"/>
      <protection locked="0"/>
    </xf>
    <xf numFmtId="0" fontId="6" fillId="0" borderId="4" xfId="0" applyFont="1" applyBorder="1" applyAlignment="1" applyProtection="1">
      <alignment horizontal="left"/>
      <protection locked="0"/>
    </xf>
    <xf numFmtId="0" fontId="6" fillId="0" borderId="4" xfId="0" applyFont="1" applyBorder="1" applyAlignment="1" applyProtection="1">
      <alignment horizontal="center"/>
      <protection locked="0"/>
    </xf>
    <xf numFmtId="0" fontId="99" fillId="0" borderId="0" xfId="0" applyFont="1"/>
    <xf numFmtId="0" fontId="8" fillId="0" borderId="4" xfId="0" applyFont="1" applyBorder="1" applyAlignment="1" applyProtection="1">
      <alignment horizontal="left" wrapText="1"/>
      <protection locked="0"/>
    </xf>
    <xf numFmtId="0" fontId="6" fillId="0" borderId="4" xfId="0" applyFont="1" applyBorder="1" applyAlignment="1" applyProtection="1">
      <alignment horizontal="left" wrapText="1"/>
      <protection locked="0"/>
    </xf>
    <xf numFmtId="0" fontId="27" fillId="0" borderId="0" xfId="0" applyFont="1" applyAlignment="1">
      <alignment vertical="center"/>
    </xf>
    <xf numFmtId="0" fontId="100" fillId="0" borderId="0" xfId="0" applyFont="1" applyAlignment="1" applyProtection="1">
      <alignment horizontal="left" vertical="center"/>
      <protection locked="0"/>
    </xf>
    <xf numFmtId="0" fontId="100" fillId="0" borderId="4" xfId="0" applyFont="1" applyBorder="1" applyAlignment="1" applyProtection="1">
      <alignment horizontal="left" vertical="center"/>
      <protection locked="0"/>
    </xf>
    <xf numFmtId="0" fontId="97" fillId="0" borderId="4" xfId="0" applyFont="1" applyBorder="1" applyAlignment="1" applyProtection="1">
      <alignment horizontal="left" vertical="center"/>
      <protection locked="0"/>
    </xf>
    <xf numFmtId="0" fontId="101" fillId="12" borderId="0" xfId="0" applyFont="1" applyFill="1" applyAlignment="1">
      <alignment horizontal="center" vertical="center" wrapText="1"/>
    </xf>
    <xf numFmtId="0" fontId="3" fillId="12" borderId="0" xfId="0" applyFont="1" applyFill="1" applyAlignment="1">
      <alignment horizontal="center" vertical="center" wrapText="1"/>
    </xf>
    <xf numFmtId="0" fontId="61" fillId="2" borderId="30" xfId="0" applyFont="1" applyFill="1" applyBorder="1" applyAlignment="1">
      <alignment horizontal="left" vertical="center" wrapText="1"/>
    </xf>
    <xf numFmtId="0" fontId="5" fillId="2" borderId="33" xfId="0" applyFont="1" applyFill="1" applyBorder="1" applyAlignment="1">
      <alignment horizontal="left" vertical="center" wrapText="1"/>
    </xf>
    <xf numFmtId="0" fontId="102" fillId="2" borderId="33"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37" borderId="18" xfId="0" applyFont="1" applyFill="1" applyBorder="1" applyAlignment="1">
      <alignment horizontal="right" vertical="center" wrapText="1"/>
    </xf>
    <xf numFmtId="0" fontId="103" fillId="12" borderId="0" xfId="0" applyFont="1" applyFill="1" applyAlignment="1">
      <alignment horizontal="right" vertical="center" wrapText="1"/>
    </xf>
    <xf numFmtId="0" fontId="5" fillId="12" borderId="0" xfId="0" applyFont="1" applyFill="1" applyAlignment="1">
      <alignment horizontal="right" vertical="center" wrapText="1"/>
    </xf>
    <xf numFmtId="1" fontId="57" fillId="38" borderId="3" xfId="0" applyNumberFormat="1" applyFont="1" applyFill="1" applyBorder="1" applyAlignment="1" applyProtection="1">
      <alignment horizontal="center" vertical="center" wrapText="1" readingOrder="1"/>
      <protection locked="0"/>
    </xf>
    <xf numFmtId="2" fontId="52" fillId="38" borderId="3" xfId="0" applyNumberFormat="1" applyFont="1" applyFill="1" applyBorder="1" applyAlignment="1" applyProtection="1">
      <alignment horizontal="center" vertical="center" wrapText="1" readingOrder="1"/>
      <protection locked="0"/>
    </xf>
    <xf numFmtId="165" fontId="8" fillId="37" borderId="29" xfId="0" applyNumberFormat="1" applyFont="1" applyFill="1" applyBorder="1" applyAlignment="1" applyProtection="1">
      <alignment horizontal="right" vertical="center" wrapText="1"/>
      <protection locked="0"/>
    </xf>
    <xf numFmtId="165" fontId="51" fillId="12" borderId="0" xfId="0" applyNumberFormat="1" applyFont="1" applyFill="1" applyAlignment="1" applyProtection="1">
      <alignment horizontal="right" vertical="center" wrapText="1"/>
      <protection locked="0"/>
    </xf>
    <xf numFmtId="49" fontId="37" fillId="12" borderId="0" xfId="0" applyNumberFormat="1" applyFont="1" applyFill="1" applyAlignment="1" applyProtection="1">
      <alignment horizontal="center" vertical="center" wrapText="1"/>
      <protection locked="0"/>
    </xf>
    <xf numFmtId="0" fontId="56" fillId="42" borderId="3" xfId="0" applyFont="1" applyFill="1" applyBorder="1" applyAlignment="1" applyProtection="1">
      <alignment horizontal="center" vertical="center" wrapText="1" readingOrder="1"/>
      <protection locked="0"/>
    </xf>
    <xf numFmtId="0" fontId="31" fillId="42" borderId="40" xfId="0" applyFont="1" applyFill="1" applyBorder="1" applyAlignment="1" applyProtection="1">
      <alignment vertical="center" wrapText="1" readingOrder="1"/>
      <protection locked="0"/>
    </xf>
    <xf numFmtId="2" fontId="40" fillId="42" borderId="3" xfId="0" applyNumberFormat="1" applyFont="1" applyFill="1" applyBorder="1" applyAlignment="1" applyProtection="1">
      <alignment horizontal="center" vertical="center" wrapText="1" readingOrder="1"/>
      <protection locked="0"/>
    </xf>
    <xf numFmtId="1" fontId="57" fillId="42" borderId="3" xfId="0" applyNumberFormat="1" applyFont="1" applyFill="1" applyBorder="1" applyAlignment="1" applyProtection="1">
      <alignment horizontal="center" vertical="center" wrapText="1" readingOrder="1"/>
      <protection locked="0"/>
    </xf>
    <xf numFmtId="0" fontId="52" fillId="42" borderId="3" xfId="0" applyFont="1" applyFill="1" applyBorder="1" applyAlignment="1">
      <alignment horizontal="center" vertical="center" wrapText="1"/>
    </xf>
    <xf numFmtId="165" fontId="8" fillId="12" borderId="0" xfId="0" applyNumberFormat="1" applyFont="1" applyFill="1" applyAlignment="1" applyProtection="1">
      <alignment horizontal="right" vertical="center" wrapText="1"/>
      <protection locked="0"/>
    </xf>
    <xf numFmtId="0" fontId="58" fillId="39" borderId="3" xfId="0" applyFont="1" applyFill="1" applyBorder="1" applyAlignment="1">
      <alignment horizontal="left" vertical="center" wrapText="1"/>
    </xf>
    <xf numFmtId="0" fontId="40" fillId="38" borderId="3" xfId="0" applyFont="1" applyFill="1" applyBorder="1" applyAlignment="1" applyProtection="1">
      <alignment horizontal="center" vertical="center" wrapText="1" readingOrder="1"/>
      <protection locked="0"/>
    </xf>
    <xf numFmtId="165" fontId="8" fillId="37" borderId="18" xfId="0" applyNumberFormat="1" applyFont="1" applyFill="1" applyBorder="1" applyAlignment="1" applyProtection="1">
      <alignment horizontal="right" vertical="center" wrapText="1"/>
      <protection locked="0"/>
    </xf>
    <xf numFmtId="165" fontId="8" fillId="37" borderId="19" xfId="0" applyNumberFormat="1" applyFont="1" applyFill="1" applyBorder="1" applyAlignment="1" applyProtection="1">
      <alignment horizontal="right" vertical="center" wrapText="1"/>
      <protection locked="0"/>
    </xf>
    <xf numFmtId="0" fontId="40" fillId="42" borderId="3" xfId="0" applyFont="1" applyFill="1" applyBorder="1" applyAlignment="1" applyProtection="1">
      <alignment horizontal="center" vertical="center" wrapText="1" readingOrder="1"/>
      <protection locked="0"/>
    </xf>
    <xf numFmtId="0" fontId="57" fillId="42" borderId="3" xfId="0" applyFont="1" applyFill="1" applyBorder="1" applyAlignment="1">
      <alignment horizontal="center" vertical="center" wrapText="1" readingOrder="1"/>
    </xf>
    <xf numFmtId="9" fontId="40" fillId="42" borderId="3" xfId="0" applyNumberFormat="1" applyFont="1" applyFill="1" applyBorder="1" applyAlignment="1">
      <alignment horizontal="center" vertical="center" wrapText="1"/>
    </xf>
    <xf numFmtId="0" fontId="25" fillId="40" borderId="3" xfId="0" applyFont="1" applyFill="1" applyBorder="1" applyAlignment="1">
      <alignment horizontal="center" vertical="center" wrapText="1"/>
    </xf>
    <xf numFmtId="165" fontId="50" fillId="12" borderId="0" xfId="0" applyNumberFormat="1" applyFont="1" applyFill="1" applyAlignment="1" applyProtection="1">
      <alignment horizontal="right" vertical="center" wrapText="1"/>
      <protection locked="0"/>
    </xf>
    <xf numFmtId="165" fontId="50" fillId="12" borderId="0" xfId="0" applyNumberFormat="1" applyFont="1" applyFill="1" applyAlignment="1" applyProtection="1">
      <alignment horizontal="center" vertical="center" wrapText="1"/>
      <protection locked="0"/>
    </xf>
    <xf numFmtId="9" fontId="40" fillId="39" borderId="3" xfId="0" applyNumberFormat="1" applyFont="1" applyFill="1" applyBorder="1" applyAlignment="1">
      <alignment horizontal="center" vertical="center" wrapText="1"/>
    </xf>
    <xf numFmtId="49" fontId="27" fillId="0" borderId="3" xfId="0" applyNumberFormat="1" applyFont="1" applyBorder="1" applyAlignment="1">
      <alignment horizontal="center" vertical="center"/>
    </xf>
    <xf numFmtId="0" fontId="38" fillId="0" borderId="3" xfId="0" applyFont="1" applyBorder="1" applyAlignment="1">
      <alignment horizontal="left" vertical="center" wrapText="1"/>
    </xf>
    <xf numFmtId="4" fontId="57" fillId="38" borderId="3" xfId="0" applyNumberFormat="1" applyFont="1" applyFill="1" applyBorder="1" applyAlignment="1" applyProtection="1">
      <alignment horizontal="center" vertical="center" wrapText="1" readingOrder="1"/>
      <protection locked="0"/>
    </xf>
    <xf numFmtId="0" fontId="58" fillId="0" borderId="3" xfId="0" applyFont="1" applyBorder="1" applyAlignment="1">
      <alignment vertical="center"/>
    </xf>
    <xf numFmtId="165" fontId="57" fillId="38" borderId="3" xfId="0" applyNumberFormat="1" applyFont="1" applyFill="1" applyBorder="1" applyAlignment="1" applyProtection="1">
      <alignment horizontal="center" vertical="center" wrapText="1" readingOrder="1"/>
      <protection locked="0"/>
    </xf>
    <xf numFmtId="10" fontId="40" fillId="39" borderId="3" xfId="0" applyNumberFormat="1" applyFont="1" applyFill="1" applyBorder="1" applyAlignment="1">
      <alignment horizontal="center" vertical="center" wrapText="1"/>
    </xf>
    <xf numFmtId="0" fontId="26" fillId="42" borderId="3" xfId="0" applyFont="1" applyFill="1" applyBorder="1" applyAlignment="1">
      <alignment horizontal="center" vertical="center" wrapText="1"/>
    </xf>
    <xf numFmtId="0" fontId="40" fillId="38" borderId="3" xfId="0" applyFont="1" applyFill="1" applyBorder="1" applyAlignment="1">
      <alignment horizontal="center" vertical="center" wrapText="1" readingOrder="1"/>
    </xf>
    <xf numFmtId="10" fontId="40" fillId="42" borderId="3" xfId="0" applyNumberFormat="1" applyFont="1" applyFill="1" applyBorder="1" applyAlignment="1">
      <alignment horizontal="center" vertical="center" wrapText="1"/>
    </xf>
    <xf numFmtId="0" fontId="105" fillId="0" borderId="32" xfId="0" applyFont="1" applyBorder="1" applyAlignment="1">
      <alignment horizontal="left" vertical="center" wrapText="1"/>
    </xf>
    <xf numFmtId="0" fontId="38" fillId="0" borderId="3" xfId="0" applyFont="1" applyBorder="1" applyAlignment="1">
      <alignment horizontal="center" vertical="center" wrapText="1"/>
    </xf>
    <xf numFmtId="2" fontId="6" fillId="0" borderId="0" xfId="0" applyNumberFormat="1" applyFont="1" applyAlignment="1" applyProtection="1">
      <alignment horizontal="center" vertical="center"/>
      <protection locked="0"/>
    </xf>
    <xf numFmtId="167" fontId="6" fillId="0" borderId="0" xfId="0" applyNumberFormat="1" applyFont="1" applyAlignment="1" applyProtection="1">
      <alignment horizontal="center" vertical="center"/>
      <protection locked="0"/>
    </xf>
    <xf numFmtId="0" fontId="106" fillId="0" borderId="0" xfId="0" applyFont="1" applyAlignment="1">
      <alignment vertical="center"/>
    </xf>
    <xf numFmtId="0" fontId="0" fillId="0" borderId="0" xfId="0" applyAlignment="1">
      <alignment horizontal="left"/>
    </xf>
    <xf numFmtId="0" fontId="46" fillId="0" borderId="0" xfId="0" applyFont="1"/>
    <xf numFmtId="0" fontId="51" fillId="0" borderId="0" xfId="0" applyFont="1" applyProtection="1">
      <protection locked="0"/>
    </xf>
    <xf numFmtId="0" fontId="27" fillId="0" borderId="0" xfId="0" applyFont="1" applyProtection="1">
      <protection locked="0"/>
    </xf>
    <xf numFmtId="0" fontId="9" fillId="38" borderId="7" xfId="0" applyFont="1" applyFill="1" applyBorder="1" applyAlignment="1" applyProtection="1">
      <alignment horizontal="left" vertical="center" wrapText="1"/>
      <protection locked="0"/>
    </xf>
    <xf numFmtId="0" fontId="38" fillId="38" borderId="3" xfId="0" applyFont="1" applyFill="1" applyBorder="1" applyAlignment="1">
      <alignment vertical="center" wrapText="1"/>
    </xf>
    <xf numFmtId="0" fontId="104" fillId="38" borderId="3" xfId="0" applyFont="1" applyFill="1" applyBorder="1" applyAlignment="1">
      <alignment horizontal="left" vertical="center" wrapText="1"/>
    </xf>
    <xf numFmtId="0" fontId="56" fillId="38" borderId="3" xfId="0" applyFont="1" applyFill="1" applyBorder="1" applyAlignment="1" applyProtection="1">
      <alignment horizontal="center" vertical="center" wrapText="1" readingOrder="1"/>
      <protection locked="0"/>
    </xf>
    <xf numFmtId="49" fontId="40" fillId="38" borderId="3" xfId="0" applyNumberFormat="1" applyFont="1" applyFill="1" applyBorder="1" applyAlignment="1">
      <alignment horizontal="center" vertical="center"/>
    </xf>
    <xf numFmtId="10" fontId="40" fillId="38" borderId="3" xfId="0" applyNumberFormat="1" applyFont="1" applyFill="1" applyBorder="1" applyAlignment="1">
      <alignment horizontal="center" vertical="center" wrapText="1"/>
    </xf>
    <xf numFmtId="0" fontId="56" fillId="42" borderId="33" xfId="0" applyFont="1" applyFill="1" applyBorder="1" applyAlignment="1">
      <alignment horizontal="left" vertical="center" wrapText="1"/>
    </xf>
    <xf numFmtId="0" fontId="55" fillId="42" borderId="33" xfId="0" applyFont="1" applyFill="1" applyBorder="1" applyAlignment="1">
      <alignment horizontal="left" vertical="center" wrapText="1"/>
    </xf>
    <xf numFmtId="0" fontId="26" fillId="38" borderId="15" xfId="0" applyFont="1" applyFill="1" applyBorder="1" applyAlignment="1">
      <alignment horizontal="left" vertical="center" wrapText="1"/>
    </xf>
    <xf numFmtId="0" fontId="27" fillId="38" borderId="15" xfId="0" applyFont="1" applyFill="1" applyBorder="1" applyAlignment="1">
      <alignment horizontal="left" vertical="center" wrapText="1"/>
    </xf>
    <xf numFmtId="10" fontId="17" fillId="38" borderId="15" xfId="3" applyNumberFormat="1" applyFont="1" applyFill="1" applyBorder="1" applyAlignment="1">
      <alignment horizontal="center" vertical="center"/>
    </xf>
    <xf numFmtId="0" fontId="26" fillId="38" borderId="0" xfId="0" applyFont="1" applyFill="1" applyAlignment="1">
      <alignment horizontal="left" vertical="center" wrapText="1"/>
    </xf>
    <xf numFmtId="10" fontId="17" fillId="38" borderId="0" xfId="3" applyNumberFormat="1" applyFont="1" applyFill="1" applyAlignment="1">
      <alignment horizontal="center" vertical="center"/>
    </xf>
    <xf numFmtId="0" fontId="26" fillId="38" borderId="16" xfId="0" applyFont="1" applyFill="1" applyBorder="1" applyAlignment="1">
      <alignment horizontal="left" vertical="center" wrapText="1"/>
    </xf>
    <xf numFmtId="0" fontId="27" fillId="38" borderId="16" xfId="0" applyFont="1" applyFill="1" applyBorder="1" applyAlignment="1">
      <alignment horizontal="left" vertical="center" wrapText="1"/>
    </xf>
    <xf numFmtId="10" fontId="17" fillId="38" borderId="16" xfId="3" applyNumberFormat="1" applyFont="1" applyFill="1" applyBorder="1" applyAlignment="1">
      <alignment horizontal="center" vertical="center"/>
    </xf>
    <xf numFmtId="0" fontId="95" fillId="38" borderId="0" xfId="1" applyFont="1" applyFill="1" applyAlignment="1">
      <alignment horizontal="left" vertical="center"/>
    </xf>
    <xf numFmtId="0" fontId="108" fillId="49" borderId="0" xfId="1" applyFont="1" applyFill="1" applyAlignment="1">
      <alignment horizontal="center" vertical="center" wrapText="1"/>
    </xf>
    <xf numFmtId="0" fontId="109" fillId="46" borderId="0" xfId="1" applyFont="1" applyFill="1" applyAlignment="1">
      <alignment horizontal="center" vertical="center" wrapText="1"/>
    </xf>
    <xf numFmtId="9" fontId="89" fillId="47" borderId="14" xfId="4" applyFont="1" applyFill="1" applyBorder="1" applyAlignment="1">
      <alignment horizontal="center" vertical="center"/>
    </xf>
    <xf numFmtId="169" fontId="89" fillId="47" borderId="14" xfId="4" applyNumberFormat="1" applyFont="1" applyFill="1" applyBorder="1" applyAlignment="1">
      <alignment horizontal="center" vertical="center"/>
    </xf>
    <xf numFmtId="0" fontId="26" fillId="38" borderId="61" xfId="1" applyFont="1" applyFill="1" applyBorder="1" applyAlignment="1">
      <alignment horizontal="center" vertical="center" wrapText="1"/>
    </xf>
    <xf numFmtId="0" fontId="66" fillId="38" borderId="61" xfId="1" applyFont="1" applyFill="1" applyBorder="1" applyAlignment="1" applyProtection="1">
      <alignment horizontal="center" vertical="center" wrapText="1" readingOrder="1"/>
      <protection locked="0"/>
    </xf>
    <xf numFmtId="0" fontId="108" fillId="38" borderId="0" xfId="1" applyFont="1" applyFill="1" applyAlignment="1">
      <alignment horizontal="center" vertical="center" wrapText="1"/>
    </xf>
    <xf numFmtId="0" fontId="109" fillId="38" borderId="0" xfId="1" applyFont="1" applyFill="1" applyAlignment="1">
      <alignment horizontal="center" vertical="center" wrapText="1"/>
    </xf>
    <xf numFmtId="0" fontId="26" fillId="38" borderId="50" xfId="1" applyFont="1" applyFill="1" applyBorder="1" applyAlignment="1">
      <alignment vertical="center" wrapText="1"/>
    </xf>
    <xf numFmtId="0" fontId="26" fillId="38" borderId="51" xfId="1" applyFont="1" applyFill="1" applyBorder="1" applyAlignment="1">
      <alignment vertical="center" wrapText="1"/>
    </xf>
    <xf numFmtId="0" fontId="26" fillId="38" borderId="52" xfId="1" applyFont="1" applyFill="1" applyBorder="1" applyAlignment="1">
      <alignment vertical="center" wrapText="1"/>
    </xf>
    <xf numFmtId="0" fontId="26" fillId="38" borderId="56" xfId="1" applyFont="1" applyFill="1" applyBorder="1" applyAlignment="1">
      <alignment vertical="center" wrapText="1"/>
    </xf>
    <xf numFmtId="0" fontId="26" fillId="38" borderId="57" xfId="1" applyFont="1" applyFill="1" applyBorder="1" applyAlignment="1">
      <alignment vertical="center" wrapText="1"/>
    </xf>
    <xf numFmtId="0" fontId="26" fillId="38" borderId="58" xfId="1" applyFont="1" applyFill="1" applyBorder="1" applyAlignment="1">
      <alignment vertical="center" wrapText="1"/>
    </xf>
    <xf numFmtId="1" fontId="83" fillId="51" borderId="14" xfId="3" applyNumberFormat="1" applyFont="1" applyFill="1" applyBorder="1" applyAlignment="1">
      <alignment horizontal="center" vertical="center"/>
    </xf>
    <xf numFmtId="2" fontId="66" fillId="38" borderId="53" xfId="1" applyNumberFormat="1" applyFont="1" applyFill="1" applyBorder="1" applyAlignment="1" applyProtection="1">
      <alignment horizontal="center" vertical="center" wrapText="1" readingOrder="1"/>
      <protection locked="0"/>
    </xf>
    <xf numFmtId="2" fontId="66" fillId="38" borderId="61" xfId="1" applyNumberFormat="1" applyFont="1" applyFill="1" applyBorder="1" applyAlignment="1" applyProtection="1">
      <alignment horizontal="center" vertical="center" wrapText="1" readingOrder="1"/>
      <protection locked="0"/>
    </xf>
    <xf numFmtId="9" fontId="89" fillId="51" borderId="6" xfId="3" applyNumberFormat="1" applyFont="1" applyFill="1" applyBorder="1" applyAlignment="1">
      <alignment horizontal="center" vertical="center"/>
    </xf>
    <xf numFmtId="0" fontId="59" fillId="38" borderId="37" xfId="1" applyFont="1" applyFill="1" applyBorder="1" applyAlignment="1" applyProtection="1">
      <alignment horizontal="center" vertical="center" wrapText="1" readingOrder="1"/>
      <protection locked="0"/>
    </xf>
    <xf numFmtId="0" fontId="59" fillId="38" borderId="0" xfId="1" applyFont="1" applyFill="1" applyAlignment="1" applyProtection="1">
      <alignment horizontal="center" vertical="center" wrapText="1" readingOrder="1"/>
      <protection locked="0"/>
    </xf>
    <xf numFmtId="0" fontId="57" fillId="46" borderId="66" xfId="1" applyFont="1" applyFill="1" applyBorder="1" applyAlignment="1" applyProtection="1">
      <alignment vertical="center" wrapText="1" readingOrder="1"/>
      <protection locked="0"/>
    </xf>
    <xf numFmtId="0" fontId="57" fillId="46" borderId="57" xfId="1" applyFont="1" applyFill="1" applyBorder="1" applyAlignment="1" applyProtection="1">
      <alignment vertical="center" wrapText="1" readingOrder="1"/>
      <protection locked="0"/>
    </xf>
    <xf numFmtId="0" fontId="57" fillId="46" borderId="67" xfId="1" applyFont="1" applyFill="1" applyBorder="1" applyAlignment="1" applyProtection="1">
      <alignment vertical="center" wrapText="1" readingOrder="1"/>
      <protection locked="0"/>
    </xf>
    <xf numFmtId="0" fontId="35" fillId="36" borderId="0" xfId="3" applyFont="1" applyFill="1"/>
    <xf numFmtId="0" fontId="111" fillId="45" borderId="0" xfId="3" applyFont="1" applyFill="1" applyAlignment="1">
      <alignment horizontal="center"/>
    </xf>
    <xf numFmtId="0" fontId="37" fillId="46" borderId="69" xfId="1" applyFont="1" applyFill="1" applyBorder="1" applyAlignment="1" applyProtection="1">
      <alignment horizontal="center" vertical="center" wrapText="1" readingOrder="1"/>
      <protection locked="0"/>
    </xf>
    <xf numFmtId="9" fontId="107" fillId="51" borderId="6" xfId="3" applyNumberFormat="1" applyFont="1" applyFill="1" applyBorder="1" applyAlignment="1">
      <alignment horizontal="center" vertical="center"/>
    </xf>
    <xf numFmtId="0" fontId="64" fillId="0" borderId="6" xfId="0" applyFont="1" applyBorder="1" applyAlignment="1" applyProtection="1">
      <alignment horizontal="center" vertical="center" textRotation="90" wrapText="1"/>
      <protection locked="0"/>
    </xf>
    <xf numFmtId="0" fontId="64" fillId="0" borderId="31" xfId="0" applyFont="1" applyBorder="1" applyAlignment="1" applyProtection="1">
      <alignment horizontal="center" vertical="center" textRotation="90" wrapText="1"/>
      <protection locked="0"/>
    </xf>
    <xf numFmtId="0" fontId="64" fillId="0" borderId="35" xfId="0" applyFont="1" applyBorder="1" applyAlignment="1" applyProtection="1">
      <alignment horizontal="center" vertical="center" textRotation="90" wrapText="1"/>
      <protection locked="0"/>
    </xf>
    <xf numFmtId="0" fontId="60" fillId="0" borderId="6" xfId="0" applyFont="1" applyBorder="1" applyAlignment="1" applyProtection="1">
      <alignment horizontal="center" vertical="center" textRotation="90" wrapText="1"/>
      <protection locked="0"/>
    </xf>
    <xf numFmtId="0" fontId="60" fillId="0" borderId="31" xfId="0" applyFont="1" applyBorder="1" applyAlignment="1" applyProtection="1">
      <alignment horizontal="center" vertical="center" textRotation="90" wrapText="1"/>
      <protection locked="0"/>
    </xf>
    <xf numFmtId="0" fontId="60" fillId="0" borderId="35" xfId="0" applyFont="1" applyBorder="1" applyAlignment="1" applyProtection="1">
      <alignment horizontal="center" vertical="center" textRotation="90" wrapText="1"/>
      <protection locked="0"/>
    </xf>
    <xf numFmtId="0" fontId="61" fillId="2" borderId="0" xfId="0" applyFont="1" applyFill="1" applyAlignment="1" applyProtection="1">
      <alignment horizontal="center" vertical="center" wrapText="1"/>
      <protection locked="0"/>
    </xf>
    <xf numFmtId="0" fontId="74" fillId="4" borderId="14" xfId="0" applyFont="1" applyFill="1" applyBorder="1" applyAlignment="1">
      <alignment horizontal="center" vertical="center" textRotation="90" wrapText="1"/>
    </xf>
    <xf numFmtId="0" fontId="71" fillId="10" borderId="0" xfId="0" applyFont="1" applyFill="1" applyAlignment="1">
      <alignment horizontal="center" vertical="center" wrapText="1"/>
    </xf>
    <xf numFmtId="0" fontId="72" fillId="36" borderId="0" xfId="0" applyFont="1" applyFill="1" applyAlignment="1">
      <alignment horizontal="center" vertical="center" wrapText="1"/>
    </xf>
    <xf numFmtId="166" fontId="81" fillId="36" borderId="30" xfId="0" applyNumberFormat="1" applyFont="1" applyFill="1" applyBorder="1" applyAlignment="1" applyProtection="1">
      <alignment horizontal="center" vertical="center"/>
      <protection locked="0"/>
    </xf>
    <xf numFmtId="166" fontId="81" fillId="36" borderId="41" xfId="0" applyNumberFormat="1" applyFont="1" applyFill="1" applyBorder="1" applyAlignment="1" applyProtection="1">
      <alignment horizontal="center" vertical="center"/>
      <protection locked="0"/>
    </xf>
    <xf numFmtId="0" fontId="48" fillId="36" borderId="33" xfId="0" applyFont="1" applyFill="1" applyBorder="1" applyAlignment="1">
      <alignment horizontal="center" vertical="center" wrapText="1"/>
    </xf>
    <xf numFmtId="0" fontId="48" fillId="36" borderId="42" xfId="0" applyFont="1" applyFill="1" applyBorder="1" applyAlignment="1">
      <alignment horizontal="center" vertical="center" wrapText="1"/>
    </xf>
    <xf numFmtId="0" fontId="80" fillId="9" borderId="0" xfId="0" applyFont="1" applyFill="1" applyAlignment="1">
      <alignment horizontal="center" wrapText="1"/>
    </xf>
    <xf numFmtId="0" fontId="3" fillId="2" borderId="17" xfId="0" applyFont="1" applyFill="1" applyBorder="1" applyAlignment="1">
      <alignment horizontal="center" vertical="center"/>
    </xf>
    <xf numFmtId="0" fontId="3" fillId="37" borderId="0" xfId="0" applyFont="1" applyFill="1" applyAlignment="1">
      <alignment horizontal="center" vertical="center"/>
    </xf>
    <xf numFmtId="0" fontId="25" fillId="4" borderId="14" xfId="0" applyFont="1" applyFill="1" applyBorder="1" applyAlignment="1">
      <alignment horizontal="center" vertical="center" textRotation="90" wrapText="1"/>
    </xf>
    <xf numFmtId="0" fontId="3" fillId="2" borderId="17" xfId="0" applyFont="1" applyFill="1" applyBorder="1" applyAlignment="1">
      <alignment horizontal="center" vertical="center" wrapText="1"/>
    </xf>
    <xf numFmtId="0" fontId="3" fillId="37" borderId="0" xfId="0" applyFont="1" applyFill="1" applyAlignment="1">
      <alignment horizontal="center" vertical="center" wrapText="1"/>
    </xf>
    <xf numFmtId="0" fontId="9" fillId="3" borderId="13" xfId="0" applyFont="1" applyFill="1" applyBorder="1" applyAlignment="1">
      <alignment horizontal="center" vertical="center" textRotation="90" wrapText="1"/>
    </xf>
    <xf numFmtId="0" fontId="8" fillId="3" borderId="9"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9" fillId="2" borderId="13" xfId="0" applyFont="1" applyFill="1" applyBorder="1" applyAlignment="1">
      <alignment horizontal="center" vertical="center" textRotation="90" wrapText="1"/>
    </xf>
    <xf numFmtId="0" fontId="78" fillId="50" borderId="68" xfId="1" applyFont="1" applyFill="1" applyBorder="1" applyAlignment="1" applyProtection="1">
      <alignment horizontal="center" vertical="center" wrapText="1"/>
      <protection locked="0"/>
    </xf>
    <xf numFmtId="0" fontId="93" fillId="42" borderId="50" xfId="1" applyFont="1" applyFill="1" applyBorder="1" applyAlignment="1">
      <alignment horizontal="left" vertical="center" wrapText="1"/>
    </xf>
    <xf numFmtId="0" fontId="93" fillId="42" borderId="51" xfId="1" applyFont="1" applyFill="1" applyBorder="1" applyAlignment="1">
      <alignment horizontal="left" vertical="center" wrapText="1"/>
    </xf>
    <xf numFmtId="0" fontId="93" fillId="42" borderId="52" xfId="1" applyFont="1" applyFill="1" applyBorder="1" applyAlignment="1">
      <alignment horizontal="left" vertical="center" wrapText="1"/>
    </xf>
    <xf numFmtId="0" fontId="93" fillId="42" borderId="54" xfId="1" applyFont="1" applyFill="1" applyBorder="1" applyAlignment="1">
      <alignment horizontal="left" vertical="center" wrapText="1"/>
    </xf>
    <xf numFmtId="0" fontId="93" fillId="42" borderId="0" xfId="1" applyFont="1" applyFill="1" applyAlignment="1">
      <alignment horizontal="left" vertical="center" wrapText="1"/>
    </xf>
    <xf numFmtId="0" fontId="93" fillId="42" borderId="55" xfId="1" applyFont="1" applyFill="1" applyBorder="1" applyAlignment="1">
      <alignment horizontal="left" vertical="center" wrapText="1"/>
    </xf>
    <xf numFmtId="0" fontId="93" fillId="42" borderId="56" xfId="1" applyFont="1" applyFill="1" applyBorder="1" applyAlignment="1">
      <alignment horizontal="left" vertical="center" wrapText="1"/>
    </xf>
    <xf numFmtId="0" fontId="93" fillId="42" borderId="57" xfId="1" applyFont="1" applyFill="1" applyBorder="1" applyAlignment="1">
      <alignment horizontal="left" vertical="center" wrapText="1"/>
    </xf>
    <xf numFmtId="0" fontId="93" fillId="42" borderId="58" xfId="1" applyFont="1" applyFill="1" applyBorder="1" applyAlignment="1">
      <alignment horizontal="left" vertical="center" wrapText="1"/>
    </xf>
    <xf numFmtId="0" fontId="37" fillId="13" borderId="59" xfId="1" applyFont="1" applyFill="1" applyBorder="1" applyAlignment="1" applyProtection="1">
      <alignment horizontal="center" vertical="center" wrapText="1"/>
      <protection locked="0"/>
    </xf>
    <xf numFmtId="0" fontId="37" fillId="13" borderId="60" xfId="1" applyFont="1" applyFill="1" applyBorder="1" applyAlignment="1" applyProtection="1">
      <alignment horizontal="center" vertical="center" wrapText="1"/>
      <protection locked="0"/>
    </xf>
    <xf numFmtId="0" fontId="94" fillId="38" borderId="50" xfId="1" applyFont="1" applyFill="1" applyBorder="1" applyAlignment="1">
      <alignment horizontal="left" vertical="center"/>
    </xf>
    <xf numFmtId="0" fontId="94" fillId="38" borderId="52" xfId="1" applyFont="1" applyFill="1" applyBorder="1" applyAlignment="1">
      <alignment horizontal="left" vertical="center"/>
    </xf>
    <xf numFmtId="0" fontId="94" fillId="38" borderId="56" xfId="1" applyFont="1" applyFill="1" applyBorder="1" applyAlignment="1">
      <alignment horizontal="left" vertical="center"/>
    </xf>
    <xf numFmtId="0" fontId="94" fillId="38" borderId="58" xfId="1" applyFont="1" applyFill="1" applyBorder="1" applyAlignment="1">
      <alignment horizontal="left" vertical="center"/>
    </xf>
    <xf numFmtId="0" fontId="88" fillId="0" borderId="15" xfId="1" applyFont="1" applyBorder="1" applyAlignment="1" applyProtection="1">
      <alignment horizontal="center" vertical="center" wrapText="1" readingOrder="1"/>
      <protection locked="0"/>
    </xf>
    <xf numFmtId="0" fontId="88" fillId="0" borderId="47" xfId="1" applyFont="1" applyBorder="1" applyAlignment="1" applyProtection="1">
      <alignment horizontal="center" vertical="center" wrapText="1" readingOrder="1"/>
      <protection locked="0"/>
    </xf>
    <xf numFmtId="0" fontId="37" fillId="30" borderId="68" xfId="1" applyFont="1" applyFill="1" applyBorder="1" applyAlignment="1" applyProtection="1">
      <alignment horizontal="center" vertical="center" wrapText="1"/>
      <protection locked="0"/>
    </xf>
    <xf numFmtId="0" fontId="37" fillId="44" borderId="68" xfId="1" applyFont="1" applyFill="1" applyBorder="1" applyAlignment="1" applyProtection="1">
      <alignment horizontal="center" vertical="center" wrapText="1"/>
      <protection locked="0"/>
    </xf>
    <xf numFmtId="0" fontId="94" fillId="38" borderId="51" xfId="1" applyFont="1" applyFill="1" applyBorder="1" applyAlignment="1">
      <alignment horizontal="left" vertical="center" wrapText="1"/>
    </xf>
    <xf numFmtId="0" fontId="94" fillId="38" borderId="52" xfId="1" applyFont="1" applyFill="1" applyBorder="1" applyAlignment="1">
      <alignment horizontal="left" vertical="center" wrapText="1"/>
    </xf>
    <xf numFmtId="0" fontId="94" fillId="38" borderId="57" xfId="1" applyFont="1" applyFill="1" applyBorder="1" applyAlignment="1">
      <alignment horizontal="left" vertical="center" wrapText="1"/>
    </xf>
    <xf numFmtId="0" fontId="94" fillId="38" borderId="58" xfId="1" applyFont="1" applyFill="1" applyBorder="1" applyAlignment="1">
      <alignment horizontal="left" vertical="center" wrapText="1"/>
    </xf>
    <xf numFmtId="0" fontId="94" fillId="36" borderId="51" xfId="1" applyFont="1" applyFill="1" applyBorder="1" applyAlignment="1">
      <alignment horizontal="left" vertical="center" wrapText="1"/>
    </xf>
    <xf numFmtId="0" fontId="94" fillId="36" borderId="52" xfId="1" applyFont="1" applyFill="1" applyBorder="1" applyAlignment="1">
      <alignment horizontal="left" vertical="center" wrapText="1"/>
    </xf>
    <xf numFmtId="0" fontId="94" fillId="36" borderId="57" xfId="1" applyFont="1" applyFill="1" applyBorder="1" applyAlignment="1">
      <alignment horizontal="left" vertical="center" wrapText="1"/>
    </xf>
    <xf numFmtId="0" fontId="94" fillId="36" borderId="58" xfId="1" applyFont="1" applyFill="1" applyBorder="1" applyAlignment="1">
      <alignment horizontal="left" vertical="center" wrapText="1"/>
    </xf>
    <xf numFmtId="0" fontId="58" fillId="4" borderId="0" xfId="1" applyFont="1" applyFill="1" applyAlignment="1">
      <alignment horizontal="center" vertical="center"/>
    </xf>
    <xf numFmtId="0" fontId="108" fillId="48" borderId="0" xfId="1" applyFont="1" applyFill="1" applyAlignment="1">
      <alignment horizontal="center" vertical="center" wrapText="1"/>
    </xf>
    <xf numFmtId="0" fontId="94" fillId="36" borderId="50" xfId="1" applyFont="1" applyFill="1" applyBorder="1" applyAlignment="1">
      <alignment horizontal="left" vertical="center" wrapText="1"/>
    </xf>
    <xf numFmtId="0" fontId="94" fillId="36" borderId="56" xfId="1" applyFont="1" applyFill="1" applyBorder="1" applyAlignment="1">
      <alignment horizontal="left" vertical="center" wrapText="1"/>
    </xf>
    <xf numFmtId="0" fontId="94" fillId="38" borderId="50" xfId="1" applyFont="1" applyFill="1" applyBorder="1" applyAlignment="1">
      <alignment horizontal="left" vertical="center" wrapText="1"/>
    </xf>
    <xf numFmtId="0" fontId="94" fillId="38" borderId="56" xfId="1" applyFont="1" applyFill="1" applyBorder="1" applyAlignment="1">
      <alignment horizontal="left" vertical="center" wrapText="1"/>
    </xf>
    <xf numFmtId="0" fontId="93" fillId="46" borderId="64" xfId="1" applyFont="1" applyFill="1" applyBorder="1" applyAlignment="1">
      <alignment horizontal="center" vertical="center" wrapText="1"/>
    </xf>
    <xf numFmtId="0" fontId="93" fillId="46" borderId="65" xfId="1" applyFont="1" applyFill="1" applyBorder="1" applyAlignment="1">
      <alignment horizontal="center" vertical="center" wrapText="1"/>
    </xf>
    <xf numFmtId="0" fontId="94" fillId="36" borderId="53" xfId="1" applyFont="1" applyFill="1" applyBorder="1" applyAlignment="1">
      <alignment horizontal="left" vertical="center" wrapText="1"/>
    </xf>
    <xf numFmtId="0" fontId="78" fillId="2" borderId="15" xfId="1" applyFont="1" applyFill="1" applyBorder="1" applyAlignment="1" applyProtection="1">
      <alignment horizontal="center" vertical="center" wrapText="1"/>
      <protection locked="0"/>
    </xf>
    <xf numFmtId="0" fontId="78" fillId="2" borderId="1" xfId="1" applyFont="1" applyFill="1" applyBorder="1" applyAlignment="1" applyProtection="1">
      <alignment horizontal="center" vertical="center" wrapText="1"/>
      <protection locked="0"/>
    </xf>
    <xf numFmtId="0" fontId="94" fillId="7" borderId="50" xfId="1" applyFont="1" applyFill="1" applyBorder="1" applyAlignment="1">
      <alignment horizontal="left" vertical="center"/>
    </xf>
    <xf numFmtId="0" fontId="94" fillId="7" borderId="52" xfId="1" applyFont="1" applyFill="1" applyBorder="1" applyAlignment="1">
      <alignment horizontal="left" vertical="center"/>
    </xf>
    <xf numFmtId="0" fontId="94" fillId="7" borderId="56" xfId="1" applyFont="1" applyFill="1" applyBorder="1" applyAlignment="1">
      <alignment horizontal="left" vertical="center"/>
    </xf>
    <xf numFmtId="0" fontId="94" fillId="7" borderId="58" xfId="1" applyFont="1" applyFill="1" applyBorder="1" applyAlignment="1">
      <alignment horizontal="left" vertical="center"/>
    </xf>
    <xf numFmtId="0" fontId="94" fillId="38" borderId="53" xfId="1" applyFont="1" applyFill="1" applyBorder="1" applyAlignment="1">
      <alignment horizontal="left" vertical="center" wrapText="1"/>
    </xf>
    <xf numFmtId="0" fontId="37" fillId="13" borderId="55" xfId="1" applyFont="1" applyFill="1" applyBorder="1" applyAlignment="1" applyProtection="1">
      <alignment horizontal="center" vertical="center" wrapText="1"/>
      <protection locked="0"/>
    </xf>
    <xf numFmtId="0" fontId="37" fillId="13" borderId="15" xfId="1" applyFont="1" applyFill="1" applyBorder="1" applyAlignment="1" applyProtection="1">
      <alignment horizontal="center" vertical="center" wrapText="1"/>
      <protection locked="0"/>
    </xf>
    <xf numFmtId="0" fontId="37" fillId="13" borderId="1" xfId="1" applyFont="1" applyFill="1" applyBorder="1" applyAlignment="1" applyProtection="1">
      <alignment horizontal="center" vertical="center" wrapText="1"/>
      <protection locked="0"/>
    </xf>
    <xf numFmtId="0" fontId="58" fillId="42" borderId="50" xfId="1" applyFont="1" applyFill="1" applyBorder="1" applyAlignment="1">
      <alignment horizontal="center" vertical="center" wrapText="1"/>
    </xf>
    <xf numFmtId="0" fontId="58" fillId="42" borderId="52" xfId="1" applyFont="1" applyFill="1" applyBorder="1" applyAlignment="1">
      <alignment horizontal="center" vertical="center" wrapText="1"/>
    </xf>
    <xf numFmtId="0" fontId="58" fillId="42" borderId="54" xfId="1" applyFont="1" applyFill="1" applyBorder="1" applyAlignment="1">
      <alignment horizontal="center" vertical="center" wrapText="1"/>
    </xf>
    <xf numFmtId="0" fontId="58" fillId="42" borderId="55" xfId="1" applyFont="1" applyFill="1" applyBorder="1" applyAlignment="1">
      <alignment horizontal="center" vertical="center" wrapText="1"/>
    </xf>
    <xf numFmtId="0" fontId="58" fillId="42" borderId="56" xfId="1" applyFont="1" applyFill="1" applyBorder="1" applyAlignment="1">
      <alignment horizontal="center" vertical="center" wrapText="1"/>
    </xf>
    <xf numFmtId="0" fontId="58" fillId="42" borderId="58" xfId="1" applyFont="1" applyFill="1" applyBorder="1" applyAlignment="1">
      <alignment horizontal="center" vertical="center" wrapText="1"/>
    </xf>
    <xf numFmtId="0" fontId="55" fillId="42" borderId="50" xfId="1" applyFont="1" applyFill="1" applyBorder="1" applyAlignment="1">
      <alignment horizontal="center" vertical="center" wrapText="1"/>
    </xf>
    <xf numFmtId="0" fontId="55" fillId="42" borderId="52" xfId="1" applyFont="1" applyFill="1" applyBorder="1" applyAlignment="1">
      <alignment horizontal="center" vertical="center" wrapText="1"/>
    </xf>
    <xf numFmtId="0" fontId="55" fillId="42" borderId="54" xfId="1" applyFont="1" applyFill="1" applyBorder="1" applyAlignment="1">
      <alignment horizontal="center" vertical="center" wrapText="1"/>
    </xf>
    <xf numFmtId="0" fontId="55" fillId="42" borderId="55" xfId="1" applyFont="1" applyFill="1" applyBorder="1" applyAlignment="1">
      <alignment horizontal="center" vertical="center" wrapText="1"/>
    </xf>
    <xf numFmtId="0" fontId="55" fillId="42" borderId="56" xfId="1" applyFont="1" applyFill="1" applyBorder="1" applyAlignment="1">
      <alignment horizontal="center" vertical="center" wrapText="1"/>
    </xf>
    <xf numFmtId="0" fontId="55" fillId="42" borderId="58" xfId="1" applyFont="1" applyFill="1" applyBorder="1" applyAlignment="1">
      <alignment horizontal="center" vertical="center" wrapText="1"/>
    </xf>
    <xf numFmtId="0" fontId="57" fillId="42" borderId="50" xfId="1" applyFont="1" applyFill="1" applyBorder="1" applyAlignment="1" applyProtection="1">
      <alignment horizontal="center" vertical="center" wrapText="1" readingOrder="1"/>
      <protection locked="0"/>
    </xf>
    <xf numFmtId="0" fontId="57" fillId="42" borderId="51" xfId="1" applyFont="1" applyFill="1" applyBorder="1" applyAlignment="1" applyProtection="1">
      <alignment horizontal="center" vertical="center" wrapText="1" readingOrder="1"/>
      <protection locked="0"/>
    </xf>
    <xf numFmtId="0" fontId="57" fillId="42" borderId="52" xfId="1" applyFont="1" applyFill="1" applyBorder="1" applyAlignment="1" applyProtection="1">
      <alignment horizontal="center" vertical="center" wrapText="1" readingOrder="1"/>
      <protection locked="0"/>
    </xf>
    <xf numFmtId="0" fontId="57" fillId="42" borderId="54" xfId="1" applyFont="1" applyFill="1" applyBorder="1" applyAlignment="1" applyProtection="1">
      <alignment horizontal="center" vertical="center" wrapText="1" readingOrder="1"/>
      <protection locked="0"/>
    </xf>
    <xf numFmtId="0" fontId="57" fillId="42" borderId="0" xfId="1" applyFont="1" applyFill="1" applyAlignment="1" applyProtection="1">
      <alignment horizontal="center" vertical="center" wrapText="1" readingOrder="1"/>
      <protection locked="0"/>
    </xf>
    <xf numFmtId="0" fontId="57" fillId="42" borderId="55" xfId="1" applyFont="1" applyFill="1" applyBorder="1" applyAlignment="1" applyProtection="1">
      <alignment horizontal="center" vertical="center" wrapText="1" readingOrder="1"/>
      <protection locked="0"/>
    </xf>
    <xf numFmtId="0" fontId="57" fillId="42" borderId="56" xfId="1" applyFont="1" applyFill="1" applyBorder="1" applyAlignment="1" applyProtection="1">
      <alignment horizontal="center" vertical="center" wrapText="1" readingOrder="1"/>
      <protection locked="0"/>
    </xf>
    <xf numFmtId="0" fontId="57" fillId="42" borderId="57" xfId="1" applyFont="1" applyFill="1" applyBorder="1" applyAlignment="1" applyProtection="1">
      <alignment horizontal="center" vertical="center" wrapText="1" readingOrder="1"/>
      <protection locked="0"/>
    </xf>
    <xf numFmtId="0" fontId="57" fillId="42" borderId="58" xfId="1" applyFont="1" applyFill="1" applyBorder="1" applyAlignment="1" applyProtection="1">
      <alignment horizontal="center" vertical="center" wrapText="1" readingOrder="1"/>
      <protection locked="0"/>
    </xf>
    <xf numFmtId="0" fontId="68" fillId="42" borderId="61" xfId="1" applyFont="1" applyFill="1" applyBorder="1" applyAlignment="1" applyProtection="1">
      <alignment horizontal="center" vertical="center" wrapText="1" readingOrder="1"/>
      <protection locked="0"/>
    </xf>
    <xf numFmtId="0" fontId="68" fillId="42" borderId="62" xfId="1" applyFont="1" applyFill="1" applyBorder="1" applyAlignment="1" applyProtection="1">
      <alignment horizontal="center" vertical="center" wrapText="1" readingOrder="1"/>
      <protection locked="0"/>
    </xf>
    <xf numFmtId="0" fontId="89" fillId="47" borderId="9" xfId="1" applyFont="1" applyFill="1" applyBorder="1" applyAlignment="1">
      <alignment horizontal="center" vertical="center" wrapText="1"/>
    </xf>
    <xf numFmtId="0" fontId="89" fillId="47" borderId="36" xfId="1" applyFont="1" applyFill="1" applyBorder="1" applyAlignment="1">
      <alignment horizontal="center" vertical="center" wrapText="1"/>
    </xf>
    <xf numFmtId="0" fontId="78" fillId="2" borderId="0" xfId="1" applyFont="1" applyFill="1" applyAlignment="1" applyProtection="1">
      <alignment horizontal="center" vertical="center" wrapText="1"/>
      <protection locked="0"/>
    </xf>
    <xf numFmtId="0" fontId="92" fillId="0" borderId="37" xfId="1" applyFont="1" applyBorder="1" applyAlignment="1" applyProtection="1">
      <alignment horizontal="left" vertical="center" wrapText="1"/>
      <protection locked="0"/>
    </xf>
    <xf numFmtId="0" fontId="92" fillId="0" borderId="0" xfId="1" applyFont="1" applyAlignment="1" applyProtection="1">
      <alignment horizontal="left" vertical="center" wrapText="1"/>
      <protection locked="0"/>
    </xf>
    <xf numFmtId="0" fontId="92" fillId="0" borderId="47" xfId="1" applyFont="1" applyBorder="1" applyAlignment="1" applyProtection="1">
      <alignment horizontal="left" vertical="center" wrapText="1"/>
      <protection locked="0"/>
    </xf>
    <xf numFmtId="0" fontId="58" fillId="39" borderId="37" xfId="1" applyFont="1" applyFill="1" applyBorder="1" applyAlignment="1">
      <alignment horizontal="center" vertical="center" wrapText="1"/>
    </xf>
    <xf numFmtId="0" fontId="58" fillId="39" borderId="0" xfId="1" applyFont="1" applyFill="1" applyAlignment="1">
      <alignment horizontal="center" vertical="center" wrapText="1"/>
    </xf>
    <xf numFmtId="0" fontId="58" fillId="39" borderId="47" xfId="1" applyFont="1" applyFill="1" applyBorder="1" applyAlignment="1">
      <alignment horizontal="center" vertical="center" wrapText="1"/>
    </xf>
    <xf numFmtId="0" fontId="27" fillId="0" borderId="37" xfId="1" applyFont="1" applyBorder="1" applyAlignment="1" applyProtection="1">
      <alignment horizontal="center" vertical="center" wrapText="1" readingOrder="1"/>
      <protection locked="0"/>
    </xf>
    <xf numFmtId="0" fontId="27" fillId="0" borderId="0" xfId="1" applyFont="1" applyAlignment="1" applyProtection="1">
      <alignment horizontal="center" vertical="center" wrapText="1" readingOrder="1"/>
      <protection locked="0"/>
    </xf>
    <xf numFmtId="0" fontId="27" fillId="0" borderId="47" xfId="1" applyFont="1" applyBorder="1" applyAlignment="1" applyProtection="1">
      <alignment horizontal="center" vertical="center" wrapText="1" readingOrder="1"/>
      <protection locked="0"/>
    </xf>
    <xf numFmtId="0" fontId="59" fillId="38" borderId="37" xfId="1" applyFont="1" applyFill="1" applyBorder="1" applyAlignment="1" applyProtection="1">
      <alignment horizontal="center" vertical="center" wrapText="1" readingOrder="1"/>
      <protection locked="0"/>
    </xf>
    <xf numFmtId="0" fontId="59" fillId="38" borderId="0" xfId="1" applyFont="1" applyFill="1" applyAlignment="1" applyProtection="1">
      <alignment horizontal="center" vertical="center" wrapText="1" readingOrder="1"/>
      <protection locked="0"/>
    </xf>
    <xf numFmtId="0" fontId="59" fillId="38" borderId="47" xfId="1" applyFont="1" applyFill="1" applyBorder="1" applyAlignment="1" applyProtection="1">
      <alignment horizontal="center" vertical="center" wrapText="1" readingOrder="1"/>
      <protection locked="0"/>
    </xf>
    <xf numFmtId="0" fontId="88" fillId="0" borderId="37" xfId="1" applyFont="1" applyBorder="1" applyAlignment="1" applyProtection="1">
      <alignment horizontal="center" vertical="center" wrapText="1" readingOrder="1"/>
      <protection locked="0"/>
    </xf>
    <xf numFmtId="0" fontId="88" fillId="0" borderId="1" xfId="1" applyFont="1" applyBorder="1" applyAlignment="1" applyProtection="1">
      <alignment horizontal="center" vertical="center" wrapText="1" readingOrder="1"/>
      <protection locked="0"/>
    </xf>
    <xf numFmtId="2" fontId="110" fillId="0" borderId="0" xfId="1" applyNumberFormat="1" applyFont="1" applyAlignment="1" applyProtection="1">
      <alignment horizontal="center" vertical="center" wrapText="1" readingOrder="1"/>
      <protection locked="0"/>
    </xf>
    <xf numFmtId="0" fontId="110" fillId="0" borderId="0" xfId="1" applyFont="1" applyAlignment="1" applyProtection="1">
      <alignment horizontal="center" vertical="center" wrapText="1" readingOrder="1"/>
      <protection locked="0"/>
    </xf>
    <xf numFmtId="0" fontId="110" fillId="0" borderId="47" xfId="1" applyFont="1" applyBorder="1" applyAlignment="1" applyProtection="1">
      <alignment horizontal="center" vertical="center" wrapText="1" readingOrder="1"/>
      <protection locked="0"/>
    </xf>
    <xf numFmtId="170" fontId="92" fillId="0" borderId="11" xfId="1" applyNumberFormat="1" applyFont="1" applyBorder="1" applyAlignment="1" applyProtection="1">
      <alignment horizontal="center" vertical="center" wrapText="1" readingOrder="1"/>
      <protection locked="0"/>
    </xf>
    <xf numFmtId="170" fontId="92" fillId="0" borderId="63" xfId="1" applyNumberFormat="1" applyFont="1" applyBorder="1" applyAlignment="1" applyProtection="1">
      <alignment horizontal="center" vertical="center" wrapText="1" readingOrder="1"/>
      <protection locked="0"/>
    </xf>
    <xf numFmtId="10" fontId="52" fillId="38" borderId="53" xfId="1" applyNumberFormat="1" applyFont="1" applyFill="1" applyBorder="1" applyAlignment="1" applyProtection="1">
      <alignment horizontal="center" vertical="center" wrapText="1" readingOrder="1"/>
      <protection locked="0"/>
    </xf>
    <xf numFmtId="10" fontId="92" fillId="42" borderId="53" xfId="1" applyNumberFormat="1" applyFont="1" applyFill="1" applyBorder="1" applyAlignment="1" applyProtection="1">
      <alignment horizontal="center" vertical="center" wrapText="1" readingOrder="1"/>
      <protection locked="0"/>
    </xf>
    <xf numFmtId="2" fontId="79" fillId="42" borderId="50" xfId="1" applyNumberFormat="1" applyFont="1" applyFill="1" applyBorder="1" applyAlignment="1" applyProtection="1">
      <alignment horizontal="center" vertical="center" wrapText="1" readingOrder="1"/>
      <protection locked="0"/>
    </xf>
    <xf numFmtId="2" fontId="79" fillId="42" borderId="52" xfId="1" applyNumberFormat="1" applyFont="1" applyFill="1" applyBorder="1" applyAlignment="1" applyProtection="1">
      <alignment horizontal="center" vertical="center" wrapText="1" readingOrder="1"/>
      <protection locked="0"/>
    </xf>
    <xf numFmtId="2" fontId="79" fillId="42" borderId="56" xfId="1" applyNumberFormat="1" applyFont="1" applyFill="1" applyBorder="1" applyAlignment="1" applyProtection="1">
      <alignment horizontal="center" vertical="center" wrapText="1" readingOrder="1"/>
      <protection locked="0"/>
    </xf>
    <xf numFmtId="2" fontId="79" fillId="42" borderId="58" xfId="1" applyNumberFormat="1" applyFont="1" applyFill="1" applyBorder="1" applyAlignment="1" applyProtection="1">
      <alignment horizontal="center" vertical="center" wrapText="1" readingOrder="1"/>
      <protection locked="0"/>
    </xf>
    <xf numFmtId="10" fontId="52" fillId="42" borderId="53" xfId="1" applyNumberFormat="1" applyFont="1" applyFill="1" applyBorder="1" applyAlignment="1" applyProtection="1">
      <alignment horizontal="center" vertical="center" wrapText="1" readingOrder="1"/>
      <protection locked="0"/>
    </xf>
    <xf numFmtId="0" fontId="68" fillId="42" borderId="50" xfId="1" applyFont="1" applyFill="1" applyBorder="1" applyAlignment="1" applyProtection="1">
      <alignment horizontal="center" vertical="center" wrapText="1" readingOrder="1"/>
      <protection locked="0"/>
    </xf>
    <xf numFmtId="0" fontId="68" fillId="42" borderId="52" xfId="1" applyFont="1" applyFill="1" applyBorder="1" applyAlignment="1" applyProtection="1">
      <alignment horizontal="center" vertical="center" wrapText="1" readingOrder="1"/>
      <protection locked="0"/>
    </xf>
    <xf numFmtId="0" fontId="68" fillId="42" borderId="56" xfId="1" applyFont="1" applyFill="1" applyBorder="1" applyAlignment="1" applyProtection="1">
      <alignment horizontal="center" vertical="center" wrapText="1" readingOrder="1"/>
      <protection locked="0"/>
    </xf>
    <xf numFmtId="0" fontId="68" fillId="42" borderId="58" xfId="1" applyFont="1" applyFill="1" applyBorder="1" applyAlignment="1" applyProtection="1">
      <alignment horizontal="center" vertical="center" wrapText="1" readingOrder="1"/>
      <protection locked="0"/>
    </xf>
    <xf numFmtId="9" fontId="65" fillId="42" borderId="50" xfId="1" applyNumberFormat="1" applyFont="1" applyFill="1" applyBorder="1" applyAlignment="1" applyProtection="1">
      <alignment horizontal="center" vertical="center" wrapText="1" readingOrder="1"/>
      <protection locked="0"/>
    </xf>
    <xf numFmtId="9" fontId="65" fillId="42" borderId="51" xfId="1" applyNumberFormat="1" applyFont="1" applyFill="1" applyBorder="1" applyAlignment="1" applyProtection="1">
      <alignment horizontal="center" vertical="center" wrapText="1" readingOrder="1"/>
      <protection locked="0"/>
    </xf>
    <xf numFmtId="9" fontId="65" fillId="42" borderId="52" xfId="1" applyNumberFormat="1" applyFont="1" applyFill="1" applyBorder="1" applyAlignment="1" applyProtection="1">
      <alignment horizontal="center" vertical="center" wrapText="1" readingOrder="1"/>
      <protection locked="0"/>
    </xf>
    <xf numFmtId="9" fontId="65" fillId="42" borderId="54" xfId="1" applyNumberFormat="1" applyFont="1" applyFill="1" applyBorder="1" applyAlignment="1" applyProtection="1">
      <alignment horizontal="center" vertical="center" wrapText="1" readingOrder="1"/>
      <protection locked="0"/>
    </xf>
    <xf numFmtId="9" fontId="65" fillId="42" borderId="55" xfId="1" applyNumberFormat="1" applyFont="1" applyFill="1" applyBorder="1" applyAlignment="1" applyProtection="1">
      <alignment horizontal="center" vertical="center" wrapText="1" readingOrder="1"/>
      <protection locked="0"/>
    </xf>
    <xf numFmtId="9" fontId="65" fillId="42" borderId="56" xfId="1" applyNumberFormat="1" applyFont="1" applyFill="1" applyBorder="1" applyAlignment="1" applyProtection="1">
      <alignment horizontal="center" vertical="center" wrapText="1" readingOrder="1"/>
      <protection locked="0"/>
    </xf>
    <xf numFmtId="9" fontId="65" fillId="42" borderId="57" xfId="1" applyNumberFormat="1" applyFont="1" applyFill="1" applyBorder="1" applyAlignment="1" applyProtection="1">
      <alignment horizontal="center" vertical="center" wrapText="1" readingOrder="1"/>
      <protection locked="0"/>
    </xf>
    <xf numFmtId="9" fontId="65" fillId="42" borderId="58" xfId="1" applyNumberFormat="1" applyFont="1" applyFill="1" applyBorder="1" applyAlignment="1" applyProtection="1">
      <alignment horizontal="center" vertical="center" wrapText="1" readingOrder="1"/>
      <protection locked="0"/>
    </xf>
    <xf numFmtId="0" fontId="85" fillId="4" borderId="0" xfId="3" applyFont="1" applyFill="1" applyAlignment="1">
      <alignment horizontal="left" vertical="center"/>
    </xf>
    <xf numFmtId="0" fontId="84" fillId="0" borderId="0" xfId="3" applyFont="1" applyAlignment="1">
      <alignment horizontal="left" vertical="center" wrapText="1"/>
    </xf>
    <xf numFmtId="0" fontId="85" fillId="45" borderId="0" xfId="3" applyFont="1" applyFill="1" applyAlignment="1">
      <alignment horizontal="left" vertical="center"/>
    </xf>
    <xf numFmtId="0" fontId="84" fillId="0" borderId="0" xfId="3" applyFont="1" applyAlignment="1">
      <alignment horizontal="left" vertical="center"/>
    </xf>
    <xf numFmtId="0" fontId="86" fillId="45" borderId="0" xfId="3" applyFont="1" applyFill="1" applyAlignment="1">
      <alignment horizontal="left" vertical="center" wrapText="1"/>
    </xf>
    <xf numFmtId="0" fontId="86" fillId="12" borderId="38" xfId="3" applyFont="1" applyFill="1" applyBorder="1" applyAlignment="1">
      <alignment horizontal="center" vertical="center" wrapText="1"/>
    </xf>
    <xf numFmtId="0" fontId="86" fillId="12" borderId="16" xfId="3" applyFont="1" applyFill="1" applyBorder="1" applyAlignment="1">
      <alignment horizontal="center" vertical="center" wrapText="1"/>
    </xf>
    <xf numFmtId="0" fontId="88" fillId="32" borderId="0" xfId="3" applyFont="1" applyFill="1" applyAlignment="1">
      <alignment horizontal="center" vertical="center" wrapText="1"/>
    </xf>
    <xf numFmtId="0" fontId="90" fillId="47" borderId="9" xfId="1" applyFont="1" applyFill="1" applyBorder="1" applyAlignment="1">
      <alignment horizontal="center" vertical="center" wrapText="1"/>
    </xf>
    <xf numFmtId="0" fontId="90" fillId="47" borderId="39" xfId="1" applyFont="1" applyFill="1" applyBorder="1" applyAlignment="1">
      <alignment horizontal="center" vertical="center" wrapText="1"/>
    </xf>
    <xf numFmtId="0" fontId="90" fillId="47" borderId="36" xfId="1" applyFont="1" applyFill="1" applyBorder="1" applyAlignment="1">
      <alignment horizontal="center" vertical="center" wrapText="1"/>
    </xf>
    <xf numFmtId="0" fontId="91" fillId="47" borderId="14" xfId="1" applyFont="1" applyFill="1" applyBorder="1" applyAlignment="1">
      <alignment horizontal="center" vertical="center" wrapText="1"/>
    </xf>
    <xf numFmtId="0" fontId="91" fillId="47" borderId="9" xfId="1" applyFont="1" applyFill="1" applyBorder="1" applyAlignment="1">
      <alignment horizontal="center" vertical="center" wrapText="1"/>
    </xf>
    <xf numFmtId="0" fontId="91" fillId="47" borderId="36" xfId="1" applyFont="1" applyFill="1" applyBorder="1" applyAlignment="1">
      <alignment horizontal="center" vertical="center" wrapText="1"/>
    </xf>
    <xf numFmtId="0" fontId="89" fillId="47" borderId="14" xfId="1" applyFont="1" applyFill="1" applyBorder="1" applyAlignment="1">
      <alignment horizontal="center" vertical="center" wrapText="1"/>
    </xf>
    <xf numFmtId="0" fontId="17" fillId="45" borderId="0" xfId="3" applyFont="1" applyFill="1" applyAlignment="1">
      <alignment horizontal="center" vertical="center" wrapText="1"/>
    </xf>
    <xf numFmtId="0" fontId="89" fillId="47" borderId="9" xfId="3" applyFont="1" applyFill="1" applyBorder="1" applyAlignment="1">
      <alignment horizontal="center" vertical="center"/>
    </xf>
    <xf numFmtId="0" fontId="89" fillId="47" borderId="36" xfId="3" applyFont="1" applyFill="1" applyBorder="1" applyAlignment="1">
      <alignment horizontal="center" vertical="center"/>
    </xf>
    <xf numFmtId="0" fontId="26" fillId="38" borderId="50" xfId="1" applyFont="1" applyFill="1" applyBorder="1" applyAlignment="1">
      <alignment horizontal="center" vertical="center" wrapText="1"/>
    </xf>
    <xf numFmtId="0" fontId="26" fillId="38" borderId="51" xfId="1" applyFont="1" applyFill="1" applyBorder="1" applyAlignment="1">
      <alignment horizontal="center" vertical="center" wrapText="1"/>
    </xf>
    <xf numFmtId="0" fontId="26" fillId="38" borderId="52" xfId="1" applyFont="1" applyFill="1" applyBorder="1" applyAlignment="1">
      <alignment horizontal="center" vertical="center" wrapText="1"/>
    </xf>
    <xf numFmtId="0" fontId="26" fillId="38" borderId="56" xfId="1" applyFont="1" applyFill="1" applyBorder="1" applyAlignment="1">
      <alignment horizontal="center" vertical="center" wrapText="1"/>
    </xf>
    <xf numFmtId="0" fontId="26" fillId="38" borderId="57" xfId="1" applyFont="1" applyFill="1" applyBorder="1" applyAlignment="1">
      <alignment horizontal="center" vertical="center" wrapText="1"/>
    </xf>
    <xf numFmtId="0" fontId="26" fillId="38" borderId="58" xfId="1" applyFont="1" applyFill="1" applyBorder="1" applyAlignment="1">
      <alignment horizontal="center" vertical="center" wrapText="1"/>
    </xf>
    <xf numFmtId="0" fontId="82" fillId="0" borderId="50" xfId="3" applyBorder="1" applyAlignment="1">
      <alignment horizontal="center"/>
    </xf>
    <xf numFmtId="0" fontId="82" fillId="0" borderId="51" xfId="3" applyBorder="1" applyAlignment="1">
      <alignment horizontal="center"/>
    </xf>
    <xf numFmtId="0" fontId="82" fillId="0" borderId="54" xfId="3" applyBorder="1" applyAlignment="1">
      <alignment horizontal="center"/>
    </xf>
    <xf numFmtId="0" fontId="82" fillId="0" borderId="0" xfId="3" applyAlignment="1">
      <alignment horizontal="center"/>
    </xf>
    <xf numFmtId="9" fontId="65" fillId="42" borderId="0" xfId="1" applyNumberFormat="1" applyFont="1" applyFill="1" applyBorder="1" applyAlignment="1" applyProtection="1">
      <alignment horizontal="center" vertical="center" wrapText="1" readingOrder="1"/>
      <protection locked="0"/>
    </xf>
  </cellXfs>
  <cellStyles count="6">
    <cellStyle name="Euro" xfId="2" xr:uid="{00000000-0005-0000-0000-000000000000}"/>
    <cellStyle name="Hipervínculo 2" xfId="5" xr:uid="{00000000-0005-0000-0000-000001000000}"/>
    <cellStyle name="Normal" xfId="0" builtinId="0"/>
    <cellStyle name="Normal 2" xfId="1" xr:uid="{00000000-0005-0000-0000-000003000000}"/>
    <cellStyle name="Normal 2 2" xfId="3" xr:uid="{00000000-0005-0000-0000-000004000000}"/>
    <cellStyle name="Porcentaje 2" xfId="4" xr:uid="{00000000-0005-0000-0000-000005000000}"/>
  </cellStyles>
  <dxfs count="0"/>
  <tableStyles count="0" defaultTableStyle="TableStyleMedium2" defaultPivotStyle="PivotStyleLight16"/>
  <colors>
    <mruColors>
      <color rgb="FF009900"/>
      <color rgb="FFFDC7C8"/>
      <color rgb="FFFFFF99"/>
      <color rgb="FFFFDBA7"/>
      <color rgb="FFEE9CA8"/>
      <color rgb="FFFF6600"/>
      <color rgb="FF666633"/>
      <color rgb="FF5021D5"/>
      <color rgb="FF00B4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5827167177559"/>
          <c:y val="0.18565981335666376"/>
          <c:w val="0.6792964410064356"/>
          <c:h val="0.69836030912802571"/>
        </c:manualLayout>
      </c:layout>
      <c:barChart>
        <c:barDir val="col"/>
        <c:grouping val="clustered"/>
        <c:varyColors val="0"/>
        <c:ser>
          <c:idx val="0"/>
          <c:order val="0"/>
          <c:spPr>
            <a:solidFill>
              <a:srgbClr val="00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 INDICADOR AGENCIAS'!$E$17:$J$17</c:f>
              <c:numCache>
                <c:formatCode>0%</c:formatCode>
                <c:ptCount val="6"/>
                <c:pt idx="0">
                  <c:v>0.26</c:v>
                </c:pt>
                <c:pt idx="1">
                  <c:v>0.42</c:v>
                </c:pt>
                <c:pt idx="2">
                  <c:v>0.66</c:v>
                </c:pt>
                <c:pt idx="3">
                  <c:v>0.73</c:v>
                </c:pt>
                <c:pt idx="4">
                  <c:v>0.81</c:v>
                </c:pt>
                <c:pt idx="5">
                  <c:v>0.97</c:v>
                </c:pt>
              </c:numCache>
            </c:numRef>
          </c:val>
          <c:extLst>
            <c:ext xmlns:c16="http://schemas.microsoft.com/office/drawing/2014/chart" uri="{C3380CC4-5D6E-409C-BE32-E72D297353CC}">
              <c16:uniqueId val="{00000000-3F83-476D-AA58-77DAC0D12AA3}"/>
            </c:ext>
          </c:extLst>
        </c:ser>
        <c:dLbls>
          <c:showLegendKey val="0"/>
          <c:showVal val="0"/>
          <c:showCatName val="0"/>
          <c:showSerName val="0"/>
          <c:showPercent val="0"/>
          <c:showBubbleSize val="0"/>
        </c:dLbls>
        <c:gapWidth val="150"/>
        <c:axId val="167279232"/>
        <c:axId val="169431808"/>
      </c:barChart>
      <c:catAx>
        <c:axId val="167279232"/>
        <c:scaling>
          <c:orientation val="minMax"/>
        </c:scaling>
        <c:delete val="0"/>
        <c:axPos val="b"/>
        <c:majorTickMark val="out"/>
        <c:minorTickMark val="none"/>
        <c:tickLblPos val="nextTo"/>
        <c:crossAx val="169431808"/>
        <c:crosses val="autoZero"/>
        <c:auto val="1"/>
        <c:lblAlgn val="ctr"/>
        <c:lblOffset val="100"/>
        <c:noMultiLvlLbl val="0"/>
      </c:catAx>
      <c:valAx>
        <c:axId val="169431808"/>
        <c:scaling>
          <c:orientation val="minMax"/>
        </c:scaling>
        <c:delete val="0"/>
        <c:axPos val="l"/>
        <c:numFmt formatCode="0%" sourceLinked="1"/>
        <c:majorTickMark val="out"/>
        <c:minorTickMark val="none"/>
        <c:tickLblPos val="nextTo"/>
        <c:crossAx val="167279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7</xdr:col>
      <xdr:colOff>1743074</xdr:colOff>
      <xdr:row>0</xdr:row>
      <xdr:rowOff>168890</xdr:rowOff>
    </xdr:from>
    <xdr:to>
      <xdr:col>10</xdr:col>
      <xdr:colOff>11682</xdr:colOff>
      <xdr:row>5</xdr:row>
      <xdr:rowOff>76200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6581774" y="168890"/>
          <a:ext cx="2383409" cy="936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54429</xdr:colOff>
      <xdr:row>1</xdr:row>
      <xdr:rowOff>40822</xdr:rowOff>
    </xdr:from>
    <xdr:to>
      <xdr:col>2</xdr:col>
      <xdr:colOff>204107</xdr:colOff>
      <xdr:row>1</xdr:row>
      <xdr:rowOff>966107</xdr:rowOff>
    </xdr:to>
    <xdr:pic>
      <xdr:nvPicPr>
        <xdr:cNvPr id="2" name="6 Imagen">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796" t="35471" r="42272" b="31280"/>
        <a:stretch/>
      </xdr:blipFill>
      <xdr:spPr bwMode="auto">
        <a:xfrm>
          <a:off x="312965" y="231322"/>
          <a:ext cx="911678" cy="9252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25</xdr:col>
      <xdr:colOff>707571</xdr:colOff>
      <xdr:row>1</xdr:row>
      <xdr:rowOff>40301</xdr:rowOff>
    </xdr:from>
    <xdr:to>
      <xdr:col>26</xdr:col>
      <xdr:colOff>748392</xdr:colOff>
      <xdr:row>1</xdr:row>
      <xdr:rowOff>972078</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36607" t="33300" r="35989" b="23354"/>
        <a:stretch/>
      </xdr:blipFill>
      <xdr:spPr>
        <a:xfrm>
          <a:off x="23921357" y="230801"/>
          <a:ext cx="1047750" cy="931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9</xdr:col>
      <xdr:colOff>2065910</xdr:colOff>
      <xdr:row>0</xdr:row>
      <xdr:rowOff>233918</xdr:rowOff>
    </xdr:from>
    <xdr:to>
      <xdr:col>25</xdr:col>
      <xdr:colOff>0</xdr:colOff>
      <xdr:row>14</xdr:row>
      <xdr:rowOff>128091</xdr:rowOff>
    </xdr:to>
    <xdr:grpSp>
      <xdr:nvGrpSpPr>
        <xdr:cNvPr id="2" name="Grupo 13">
          <a:extLst>
            <a:ext uri="{FF2B5EF4-FFF2-40B4-BE49-F238E27FC236}">
              <a16:creationId xmlns:a16="http://schemas.microsoft.com/office/drawing/2014/main" id="{00000000-0008-0000-0200-000002000000}"/>
            </a:ext>
          </a:extLst>
        </xdr:cNvPr>
        <xdr:cNvGrpSpPr/>
      </xdr:nvGrpSpPr>
      <xdr:grpSpPr>
        <a:xfrm>
          <a:off x="12162410" y="233918"/>
          <a:ext cx="15726790" cy="4504273"/>
          <a:chOff x="12949681" y="289994"/>
          <a:chExt cx="12569896" cy="4459123"/>
        </a:xfrm>
      </xdr:grpSpPr>
      <xdr:grpSp>
        <xdr:nvGrpSpPr>
          <xdr:cNvPr id="3" name="Grupo 11">
            <a:extLst>
              <a:ext uri="{FF2B5EF4-FFF2-40B4-BE49-F238E27FC236}">
                <a16:creationId xmlns:a16="http://schemas.microsoft.com/office/drawing/2014/main" id="{00000000-0008-0000-0200-000003000000}"/>
              </a:ext>
            </a:extLst>
          </xdr:cNvPr>
          <xdr:cNvGrpSpPr/>
        </xdr:nvGrpSpPr>
        <xdr:grpSpPr>
          <a:xfrm>
            <a:off x="14383428" y="289994"/>
            <a:ext cx="11136149" cy="4459123"/>
            <a:chOff x="14401673" y="304266"/>
            <a:chExt cx="10986781" cy="4416136"/>
          </a:xfrm>
        </xdr:grpSpPr>
        <xdr:pic>
          <xdr:nvPicPr>
            <xdr:cNvPr id="5" name="Imagen 5">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tretch>
              <a:fillRect/>
            </a:stretch>
          </xdr:blipFill>
          <xdr:spPr>
            <a:xfrm>
              <a:off x="18339955" y="304266"/>
              <a:ext cx="7048499" cy="4416136"/>
            </a:xfrm>
            <a:prstGeom prst="rect">
              <a:avLst/>
            </a:prstGeom>
          </xdr:spPr>
        </xdr:pic>
        <xdr:pic>
          <xdr:nvPicPr>
            <xdr:cNvPr id="6" name="Imagen 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01673" y="1797620"/>
              <a:ext cx="3630330" cy="1548936"/>
            </a:xfrm>
            <a:prstGeom prst="rect">
              <a:avLst/>
            </a:prstGeom>
          </xdr:spPr>
        </xdr:pic>
      </xdr:grpSp>
      <xdr:pic>
        <xdr:nvPicPr>
          <xdr:cNvPr id="4" name="Imagen 26">
            <a:extLst>
              <a:ext uri="{FF2B5EF4-FFF2-40B4-BE49-F238E27FC236}">
                <a16:creationId xmlns:a16="http://schemas.microsoft.com/office/drawing/2014/main" id="{00000000-0008-0000-02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98" t="26506" r="79047" b="26104"/>
          <a:stretch/>
        </xdr:blipFill>
        <xdr:spPr bwMode="auto">
          <a:xfrm>
            <a:off x="12949681" y="1474240"/>
            <a:ext cx="1206326" cy="2164772"/>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17</xdr:col>
      <xdr:colOff>211672</xdr:colOff>
      <xdr:row>5</xdr:row>
      <xdr:rowOff>76402</xdr:rowOff>
    </xdr:from>
    <xdr:to>
      <xdr:col>22</xdr:col>
      <xdr:colOff>214936</xdr:colOff>
      <xdr:row>10</xdr:row>
      <xdr:rowOff>176072</xdr:rowOff>
    </xdr:to>
    <xdr:grpSp>
      <xdr:nvGrpSpPr>
        <xdr:cNvPr id="7" name="Grupo 10">
          <a:extLst>
            <a:ext uri="{FF2B5EF4-FFF2-40B4-BE49-F238E27FC236}">
              <a16:creationId xmlns:a16="http://schemas.microsoft.com/office/drawing/2014/main" id="{00000000-0008-0000-0200-000007000000}"/>
            </a:ext>
          </a:extLst>
        </xdr:cNvPr>
        <xdr:cNvGrpSpPr/>
      </xdr:nvGrpSpPr>
      <xdr:grpSpPr>
        <a:xfrm>
          <a:off x="22138222" y="1714702"/>
          <a:ext cx="4079964" cy="1699870"/>
          <a:chOff x="18336491" y="1780315"/>
          <a:chExt cx="5039591" cy="1562094"/>
        </a:xfrm>
      </xdr:grpSpPr>
      <xdr:sp macro="" textlink="">
        <xdr:nvSpPr>
          <xdr:cNvPr id="8" name="CuadroTexto 3">
            <a:extLst>
              <a:ext uri="{FF2B5EF4-FFF2-40B4-BE49-F238E27FC236}">
                <a16:creationId xmlns:a16="http://schemas.microsoft.com/office/drawing/2014/main" id="{00000000-0008-0000-0200-000008000000}"/>
              </a:ext>
            </a:extLst>
          </xdr:cNvPr>
          <xdr:cNvSpPr txBox="1"/>
        </xdr:nvSpPr>
        <xdr:spPr>
          <a:xfrm>
            <a:off x="18374588" y="2424551"/>
            <a:ext cx="2580409" cy="294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GUARDAR PROGRAMA</a:t>
            </a:r>
          </a:p>
        </xdr:txBody>
      </xdr:sp>
      <xdr:sp macro="" textlink="">
        <xdr:nvSpPr>
          <xdr:cNvPr id="9" name="CuadroTexto 29">
            <a:extLst>
              <a:ext uri="{FF2B5EF4-FFF2-40B4-BE49-F238E27FC236}">
                <a16:creationId xmlns:a16="http://schemas.microsoft.com/office/drawing/2014/main" id="{00000000-0008-0000-0200-000009000000}"/>
              </a:ext>
            </a:extLst>
          </xdr:cNvPr>
          <xdr:cNvSpPr txBox="1"/>
        </xdr:nvSpPr>
        <xdr:spPr>
          <a:xfrm>
            <a:off x="18357273" y="3048007"/>
            <a:ext cx="4831773" cy="29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AGREGAR</a:t>
            </a:r>
            <a:r>
              <a:rPr lang="es-MX" sz="1400" baseline="0">
                <a:solidFill>
                  <a:schemeClr val="bg1"/>
                </a:solidFill>
                <a:latin typeface="Californian FB" panose="0207040306080B030204" pitchFamily="18" charset="0"/>
              </a:rPr>
              <a:t> NUEVO PROGRAMA</a:t>
            </a:r>
            <a:endParaRPr lang="es-MX" sz="1400">
              <a:solidFill>
                <a:schemeClr val="bg1"/>
              </a:solidFill>
              <a:latin typeface="Californian FB" panose="0207040306080B030204" pitchFamily="18" charset="0"/>
            </a:endParaRPr>
          </a:p>
        </xdr:txBody>
      </xdr:sp>
      <xdr:sp macro="" textlink="">
        <xdr:nvSpPr>
          <xdr:cNvPr id="10" name="CuadroTexto 30">
            <a:extLst>
              <a:ext uri="{FF2B5EF4-FFF2-40B4-BE49-F238E27FC236}">
                <a16:creationId xmlns:a16="http://schemas.microsoft.com/office/drawing/2014/main" id="{00000000-0008-0000-0200-00000A000000}"/>
              </a:ext>
            </a:extLst>
          </xdr:cNvPr>
          <xdr:cNvSpPr txBox="1"/>
        </xdr:nvSpPr>
        <xdr:spPr>
          <a:xfrm>
            <a:off x="18357272" y="2095506"/>
            <a:ext cx="4779819" cy="29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AGREGAR</a:t>
            </a:r>
            <a:r>
              <a:rPr lang="es-MX" sz="1400" baseline="0">
                <a:solidFill>
                  <a:schemeClr val="bg1"/>
                </a:solidFill>
                <a:latin typeface="Californian FB" panose="0207040306080B030204" pitchFamily="18" charset="0"/>
              </a:rPr>
              <a:t> NUEVA ACTIVIDAD</a:t>
            </a:r>
            <a:endParaRPr lang="es-MX" sz="1400">
              <a:solidFill>
                <a:schemeClr val="bg1"/>
              </a:solidFill>
              <a:latin typeface="Californian FB" panose="0207040306080B030204" pitchFamily="18" charset="0"/>
            </a:endParaRPr>
          </a:p>
        </xdr:txBody>
      </xdr:sp>
      <xdr:sp macro="" textlink="">
        <xdr:nvSpPr>
          <xdr:cNvPr id="11" name="CuadroTexto 31">
            <a:extLst>
              <a:ext uri="{FF2B5EF4-FFF2-40B4-BE49-F238E27FC236}">
                <a16:creationId xmlns:a16="http://schemas.microsoft.com/office/drawing/2014/main" id="{00000000-0008-0000-0200-00000B000000}"/>
              </a:ext>
            </a:extLst>
          </xdr:cNvPr>
          <xdr:cNvSpPr txBox="1"/>
        </xdr:nvSpPr>
        <xdr:spPr>
          <a:xfrm>
            <a:off x="18336491" y="1780315"/>
            <a:ext cx="5039591"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ysClr val="windowText" lastClr="000000"/>
                </a:solidFill>
                <a:latin typeface="Californian FB" panose="0207040306080B030204" pitchFamily="18" charset="0"/>
              </a:rPr>
              <a:t>AGREGAR</a:t>
            </a:r>
            <a:r>
              <a:rPr lang="es-MX" sz="1400" baseline="0">
                <a:solidFill>
                  <a:sysClr val="windowText" lastClr="000000"/>
                </a:solidFill>
                <a:latin typeface="Californian FB" panose="0207040306080B030204" pitchFamily="18" charset="0"/>
              </a:rPr>
              <a:t> NUEVO COMPONENTE</a:t>
            </a:r>
            <a:endParaRPr lang="es-MX" sz="1400">
              <a:solidFill>
                <a:sysClr val="windowText" lastClr="000000"/>
              </a:solidFill>
              <a:latin typeface="Californian FB" panose="0207040306080B030204" pitchFamily="18" charset="0"/>
            </a:endParaRPr>
          </a:p>
        </xdr:txBody>
      </xdr:sp>
      <xdr:sp macro="" textlink="">
        <xdr:nvSpPr>
          <xdr:cNvPr id="12" name="CuadroTexto 15">
            <a:extLst>
              <a:ext uri="{FF2B5EF4-FFF2-40B4-BE49-F238E27FC236}">
                <a16:creationId xmlns:a16="http://schemas.microsoft.com/office/drawing/2014/main" id="{00000000-0008-0000-0200-00000C000000}"/>
              </a:ext>
            </a:extLst>
          </xdr:cNvPr>
          <xdr:cNvSpPr txBox="1"/>
        </xdr:nvSpPr>
        <xdr:spPr>
          <a:xfrm>
            <a:off x="18371129" y="2750136"/>
            <a:ext cx="4831773" cy="29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IMPRIMIR</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23</xdr:col>
          <xdr:colOff>171450</xdr:colOff>
          <xdr:row>12</xdr:row>
          <xdr:rowOff>257175</xdr:rowOff>
        </xdr:from>
        <xdr:to>
          <xdr:col>24</xdr:col>
          <xdr:colOff>523875</xdr:colOff>
          <xdr:row>14</xdr:row>
          <xdr:rowOff>333375</xdr:rowOff>
        </xdr:to>
        <xdr:sp macro="" textlink="">
          <xdr:nvSpPr>
            <xdr:cNvPr id="13313" name="CommandButton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xdr:row>
          <xdr:rowOff>190500</xdr:rowOff>
        </xdr:from>
        <xdr:to>
          <xdr:col>24</xdr:col>
          <xdr:colOff>514350</xdr:colOff>
          <xdr:row>9</xdr:row>
          <xdr:rowOff>123825</xdr:rowOff>
        </xdr:to>
        <xdr:sp macro="" textlink="">
          <xdr:nvSpPr>
            <xdr:cNvPr id="13314" name="CommandButton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10</xdr:row>
          <xdr:rowOff>66675</xdr:rowOff>
        </xdr:from>
        <xdr:to>
          <xdr:col>24</xdr:col>
          <xdr:colOff>523875</xdr:colOff>
          <xdr:row>12</xdr:row>
          <xdr:rowOff>104775</xdr:rowOff>
        </xdr:to>
        <xdr:sp macro="" textlink="">
          <xdr:nvSpPr>
            <xdr:cNvPr id="13315" name="CommandButton3" hidden="1">
              <a:extLst>
                <a:ext uri="{63B3BB69-23CF-44E3-9099-C40C66FF867C}">
                  <a14:compatExt spid="_x0000_s13315"/>
                </a:ext>
                <a:ext uri="{FF2B5EF4-FFF2-40B4-BE49-F238E27FC236}">
                  <a16:creationId xmlns:a16="http://schemas.microsoft.com/office/drawing/2014/main" id="{00000000-0008-0000-02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0</xdr:row>
          <xdr:rowOff>276225</xdr:rowOff>
        </xdr:from>
        <xdr:to>
          <xdr:col>24</xdr:col>
          <xdr:colOff>523875</xdr:colOff>
          <xdr:row>3</xdr:row>
          <xdr:rowOff>57150</xdr:rowOff>
        </xdr:to>
        <xdr:sp macro="" textlink="">
          <xdr:nvSpPr>
            <xdr:cNvPr id="13316" name="CommandButton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3</xdr:row>
          <xdr:rowOff>95250</xdr:rowOff>
        </xdr:from>
        <xdr:to>
          <xdr:col>24</xdr:col>
          <xdr:colOff>523875</xdr:colOff>
          <xdr:row>5</xdr:row>
          <xdr:rowOff>228600</xdr:rowOff>
        </xdr:to>
        <xdr:sp macro="" textlink="">
          <xdr:nvSpPr>
            <xdr:cNvPr id="13317" name="CommandButton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36</xdr:col>
      <xdr:colOff>436449</xdr:colOff>
      <xdr:row>6</xdr:row>
      <xdr:rowOff>108859</xdr:rowOff>
    </xdr:from>
    <xdr:to>
      <xdr:col>48</xdr:col>
      <xdr:colOff>449035</xdr:colOff>
      <xdr:row>32</xdr:row>
      <xdr:rowOff>122465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50899" t="41407" r="17596" b="26049"/>
        <a:stretch/>
      </xdr:blipFill>
      <xdr:spPr>
        <a:xfrm>
          <a:off x="39189592" y="1864180"/>
          <a:ext cx="9156586" cy="5320392"/>
        </a:xfrm>
        <a:prstGeom prst="rect">
          <a:avLst/>
        </a:prstGeom>
      </xdr:spPr>
    </xdr:pic>
    <xdr:clientData/>
  </xdr:twoCellAnchor>
  <xdr:twoCellAnchor editAs="oneCell">
    <xdr:from>
      <xdr:col>36</xdr:col>
      <xdr:colOff>544284</xdr:colOff>
      <xdr:row>32</xdr:row>
      <xdr:rowOff>163287</xdr:rowOff>
    </xdr:from>
    <xdr:to>
      <xdr:col>48</xdr:col>
      <xdr:colOff>381000</xdr:colOff>
      <xdr:row>63</xdr:row>
      <xdr:rowOff>96439</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a:srcRect l="51271" t="22441" r="9512" b="28959"/>
        <a:stretch/>
      </xdr:blipFill>
      <xdr:spPr>
        <a:xfrm>
          <a:off x="39297427" y="7225394"/>
          <a:ext cx="8980716" cy="6260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161925</xdr:colOff>
      <xdr:row>4</xdr:row>
      <xdr:rowOff>133350</xdr:rowOff>
    </xdr:from>
    <xdr:to>
      <xdr:col>16</xdr:col>
      <xdr:colOff>76199</xdr:colOff>
      <xdr:row>21</xdr:row>
      <xdr:rowOff>152400</xdr:rowOff>
    </xdr:to>
    <xdr:sp macro="" textlink="">
      <xdr:nvSpPr>
        <xdr:cNvPr id="2" name="1 Rectángulo">
          <a:extLst>
            <a:ext uri="{FF2B5EF4-FFF2-40B4-BE49-F238E27FC236}">
              <a16:creationId xmlns:a16="http://schemas.microsoft.com/office/drawing/2014/main" id="{00000000-0008-0000-0500-000002000000}"/>
            </a:ext>
          </a:extLst>
        </xdr:cNvPr>
        <xdr:cNvSpPr/>
      </xdr:nvSpPr>
      <xdr:spPr>
        <a:xfrm>
          <a:off x="161925" y="2076450"/>
          <a:ext cx="13744574" cy="64103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editAs="oneCell">
    <xdr:from>
      <xdr:col>1</xdr:col>
      <xdr:colOff>28574</xdr:colOff>
      <xdr:row>0</xdr:row>
      <xdr:rowOff>142875</xdr:rowOff>
    </xdr:from>
    <xdr:to>
      <xdr:col>15</xdr:col>
      <xdr:colOff>680356</xdr:colOff>
      <xdr:row>1</xdr:row>
      <xdr:rowOff>68036</xdr:rowOff>
    </xdr:to>
    <xdr:pic>
      <xdr:nvPicPr>
        <xdr:cNvPr id="7" name="6 Imagen">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21"/>
        <a:stretch/>
      </xdr:blipFill>
      <xdr:spPr>
        <a:xfrm>
          <a:off x="228599" y="142875"/>
          <a:ext cx="13443857" cy="953861"/>
        </a:xfrm>
        <a:prstGeom prst="rect">
          <a:avLst/>
        </a:prstGeom>
      </xdr:spPr>
    </xdr:pic>
    <xdr:clientData/>
  </xdr:twoCellAnchor>
  <xdr:twoCellAnchor editAs="oneCell">
    <xdr:from>
      <xdr:col>15</xdr:col>
      <xdr:colOff>136070</xdr:colOff>
      <xdr:row>0</xdr:row>
      <xdr:rowOff>161926</xdr:rowOff>
    </xdr:from>
    <xdr:to>
      <xdr:col>16</xdr:col>
      <xdr:colOff>7286</xdr:colOff>
      <xdr:row>0</xdr:row>
      <xdr:rowOff>979714</xdr:rowOff>
    </xdr:to>
    <xdr:pic>
      <xdr:nvPicPr>
        <xdr:cNvPr id="8" name="7 Imagen">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2"/>
        <a:srcRect l="23952" t="17859" r="67890" b="64468"/>
        <a:stretch/>
      </xdr:blipFill>
      <xdr:spPr>
        <a:xfrm>
          <a:off x="13128170" y="161926"/>
          <a:ext cx="709416" cy="817788"/>
        </a:xfrm>
        <a:prstGeom prst="rect">
          <a:avLst/>
        </a:prstGeom>
      </xdr:spPr>
    </xdr:pic>
    <xdr:clientData/>
  </xdr:twoCellAnchor>
  <xdr:twoCellAnchor>
    <xdr:from>
      <xdr:col>10</xdr:col>
      <xdr:colOff>750794</xdr:colOff>
      <xdr:row>16</xdr:row>
      <xdr:rowOff>718296</xdr:rowOff>
    </xdr:from>
    <xdr:to>
      <xdr:col>16</xdr:col>
      <xdr:colOff>1</xdr:colOff>
      <xdr:row>20</xdr:row>
      <xdr:rowOff>54908</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0.01259</cdr:x>
      <cdr:y>0.01852</cdr:y>
    </cdr:from>
    <cdr:to>
      <cdr:x>0.8685</cdr:x>
      <cdr:y>0.12269</cdr:y>
    </cdr:to>
    <cdr:sp macro="" textlink="">
      <cdr:nvSpPr>
        <cdr:cNvPr id="2" name="1 CuadroTexto"/>
        <cdr:cNvSpPr txBox="1"/>
      </cdr:nvSpPr>
      <cdr:spPr>
        <a:xfrm xmlns:a="http://schemas.openxmlformats.org/drawingml/2006/main">
          <a:off x="50800" y="50800"/>
          <a:ext cx="3452813" cy="2857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200" b="1"/>
            <a:t>Avance en Cumplimiento de Proyectos por la Dirección</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PLANEACION%20DIRECCIONES%20MUNICIPIO%20IXTLAHUACAN%20DE%20LOS%20MEMBRILLOS/2%20%20Pp%20DESARROLLO%20SOCIAL%20MUNICIPAL/16%20%20AGENCIAS%20MUNICIPALES/21%20%20DESARROLLO%20SOCI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XTLA/Netza/POA%202020/ARCHIVO%20PARA%20APOYO%20LLENADO/SAMAPA/iF13%2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XTLA/Netza/POA%202020/iF13%20SEGUNDO%20semestre%20%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GENERL DEL PMDyG"/>
      <sheetName val="Pp2 MIR DS"/>
      <sheetName val="Listas"/>
      <sheetName val="Base"/>
      <sheetName val="SUSTENTO INDICADOR"/>
      <sheetName val="POA SAMAPA  18"/>
      <sheetName val="Hoja5"/>
    </sheetNames>
    <sheetDataSet>
      <sheetData sheetId="0"/>
      <sheetData sheetId="1"/>
      <sheetData sheetId="2"/>
      <sheetData sheetId="3">
        <row r="3">
          <cell r="B3" t="str">
            <v>Acatic</v>
          </cell>
          <cell r="D3" t="str">
            <v>Subsidios sujetos a reglas de operación</v>
          </cell>
          <cell r="F3" t="str">
            <v>Gobierno</v>
          </cell>
          <cell r="U3" t="str">
            <v>Eficacia</v>
          </cell>
          <cell r="V3" t="str">
            <v>Estratégico</v>
          </cell>
          <cell r="Y3" t="str">
            <v>Mensual</v>
          </cell>
        </row>
        <row r="4">
          <cell r="B4" t="str">
            <v>Acatlán de Juárez</v>
          </cell>
          <cell r="D4" t="str">
            <v>Otros subsidios</v>
          </cell>
          <cell r="F4" t="str">
            <v>Desarrollo_Social</v>
          </cell>
          <cell r="U4" t="str">
            <v>Eficiencia</v>
          </cell>
          <cell r="V4" t="str">
            <v>Gestión</v>
          </cell>
          <cell r="Y4" t="str">
            <v>Bimestral</v>
          </cell>
        </row>
        <row r="5">
          <cell r="B5" t="str">
            <v>Ahualulco de Mercado</v>
          </cell>
          <cell r="D5" t="str">
            <v>Prestación de servicios públicos</v>
          </cell>
          <cell r="F5" t="str">
            <v>Desarrollo_Económico</v>
          </cell>
          <cell r="U5" t="str">
            <v>Economía</v>
          </cell>
          <cell r="Y5" t="str">
            <v>Trimestral</v>
          </cell>
        </row>
        <row r="6">
          <cell r="B6" t="str">
            <v>Amacueca</v>
          </cell>
          <cell r="D6" t="str">
            <v>Provisión de bienes públicos</v>
          </cell>
          <cell r="F6" t="str">
            <v>Otros</v>
          </cell>
          <cell r="U6" t="str">
            <v>Calidad</v>
          </cell>
          <cell r="Y6" t="str">
            <v>Semestral</v>
          </cell>
        </row>
        <row r="7">
          <cell r="B7" t="str">
            <v>Amatitán</v>
          </cell>
          <cell r="D7" t="str">
            <v>Planeación, Seguimiento y Evaluación de políticas Públicas</v>
          </cell>
          <cell r="Y7" t="str">
            <v>Anual</v>
          </cell>
        </row>
        <row r="8">
          <cell r="B8" t="str">
            <v>Ameca</v>
          </cell>
          <cell r="D8" t="str">
            <v>Promoción y fomento</v>
          </cell>
          <cell r="Y8" t="str">
            <v>Bianual</v>
          </cell>
        </row>
        <row r="9">
          <cell r="B9" t="str">
            <v>San Juanito de Escobedo</v>
          </cell>
          <cell r="D9" t="str">
            <v>Regulación y Supervisión</v>
          </cell>
          <cell r="Y9" t="str">
            <v>Bienal</v>
          </cell>
        </row>
        <row r="10">
          <cell r="B10" t="str">
            <v>Arandas</v>
          </cell>
          <cell r="D10" t="str">
            <v>Específicos</v>
          </cell>
          <cell r="Y10" t="str">
            <v>Periodo</v>
          </cell>
        </row>
        <row r="11">
          <cell r="B11" t="str">
            <v>El Arenal</v>
          </cell>
          <cell r="D11" t="str">
            <v>Proyectos de Inversión</v>
          </cell>
        </row>
        <row r="12">
          <cell r="B12" t="str">
            <v>Atemajac de Brizuela</v>
          </cell>
          <cell r="D12" t="str">
            <v>Apoyo al Proceso Presupuestario y para Mejorar la Eficiencia Institucional</v>
          </cell>
        </row>
        <row r="13">
          <cell r="B13" t="str">
            <v>Atengo</v>
          </cell>
          <cell r="D13" t="str">
            <v>Apoyo a la Función Pública y al Mejoramiento de la Gestión</v>
          </cell>
        </row>
        <row r="14">
          <cell r="B14" t="str">
            <v>Atenguillo</v>
          </cell>
          <cell r="D14" t="str">
            <v>Operaciones Ajenas</v>
          </cell>
        </row>
        <row r="15">
          <cell r="B15" t="str">
            <v>Atotonilco el Alto</v>
          </cell>
          <cell r="D15" t="str">
            <v>Obligaciones de Cumplimiento de Resolución Jurisdiccional</v>
          </cell>
        </row>
        <row r="16">
          <cell r="B16" t="str">
            <v>Atoyac</v>
          </cell>
          <cell r="D16" t="str">
            <v>Desastres Naturales</v>
          </cell>
        </row>
        <row r="17">
          <cell r="B17" t="str">
            <v>Autlán de Navarro</v>
          </cell>
          <cell r="D17" t="str">
            <v>Pensiones y Jubilaciones.</v>
          </cell>
        </row>
        <row r="18">
          <cell r="B18" t="str">
            <v>Ayotlán</v>
          </cell>
          <cell r="D18" t="str">
            <v>Aportaciones a la Seguiridad Social</v>
          </cell>
        </row>
        <row r="19">
          <cell r="B19" t="str">
            <v>Ayutla</v>
          </cell>
        </row>
        <row r="20">
          <cell r="B20" t="str">
            <v>La Barca</v>
          </cell>
        </row>
        <row r="21">
          <cell r="B21" t="str">
            <v>Bolaños</v>
          </cell>
        </row>
        <row r="22">
          <cell r="B22" t="str">
            <v>Cabo Corrientes</v>
          </cell>
        </row>
        <row r="23">
          <cell r="B23" t="str">
            <v>Casimiro Castillo</v>
          </cell>
        </row>
        <row r="24">
          <cell r="B24" t="str">
            <v>Cihuatlán</v>
          </cell>
        </row>
        <row r="25">
          <cell r="B25" t="str">
            <v>Zapotlán el Grande</v>
          </cell>
        </row>
        <row r="26">
          <cell r="B26" t="str">
            <v>Cocula</v>
          </cell>
        </row>
        <row r="27">
          <cell r="B27" t="str">
            <v>Colotlán</v>
          </cell>
        </row>
        <row r="28">
          <cell r="B28" t="str">
            <v>Concepción de Buenos Aires</v>
          </cell>
        </row>
        <row r="29">
          <cell r="B29" t="str">
            <v>Cuautitlán de García Barragán</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4">
        <row r="1">
          <cell r="C1" t="str">
            <v>Denominación del Programa</v>
          </cell>
          <cell r="E1" t="str">
            <v>Unidad Responsable</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Avances"/>
      <sheetName val="MIR (2)"/>
      <sheetName val="Listas"/>
      <sheetName val="Base"/>
    </sheetNames>
    <sheetDataSet>
      <sheetData sheetId="0"/>
      <sheetData sheetId="1"/>
      <sheetData sheetId="2"/>
      <sheetData sheetId="3"/>
      <sheetData sheetId="4"/>
      <sheetData sheetId="5">
        <row r="3">
          <cell r="Y3" t="str">
            <v>Mensual</v>
          </cell>
        </row>
        <row r="4">
          <cell r="Y4" t="str">
            <v>Bimestral</v>
          </cell>
        </row>
        <row r="5">
          <cell r="Y5" t="str">
            <v>Trimestral</v>
          </cell>
        </row>
        <row r="6">
          <cell r="Y6" t="str">
            <v>Semestral</v>
          </cell>
        </row>
        <row r="7">
          <cell r="Y7" t="str">
            <v>Anual</v>
          </cell>
        </row>
        <row r="8">
          <cell r="Y8" t="str">
            <v>Bianual</v>
          </cell>
        </row>
        <row r="9">
          <cell r="Y9" t="str">
            <v>Bienal</v>
          </cell>
        </row>
        <row r="10">
          <cell r="Y10" t="str">
            <v>Periodo</v>
          </cell>
        </row>
      </sheetData>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EDSP"/>
      <sheetName val="MIR DS"/>
      <sheetName val="MIR DE"/>
      <sheetName val="MIR GT"/>
      <sheetName val="SinMatriz"/>
      <sheetName val="Avances EDSP"/>
      <sheetName val="Listas"/>
      <sheetName val="Base"/>
      <sheetName val="Avances DS"/>
      <sheetName val="Avances DE"/>
      <sheetName val="Avances GT"/>
      <sheetName val="Hoja3"/>
    </sheetNames>
    <sheetDataSet>
      <sheetData sheetId="0"/>
      <sheetData sheetId="1"/>
      <sheetData sheetId="2"/>
      <sheetData sheetId="3"/>
      <sheetData sheetId="4"/>
      <sheetData sheetId="5"/>
      <sheetData sheetId="6"/>
      <sheetData sheetId="7">
        <row r="3">
          <cell r="U3" t="str">
            <v>Eficacia</v>
          </cell>
          <cell r="V3" t="str">
            <v>Estratégico</v>
          </cell>
        </row>
        <row r="4">
          <cell r="U4" t="str">
            <v>Eficiencia</v>
          </cell>
          <cell r="V4" t="str">
            <v>Gestión</v>
          </cell>
        </row>
        <row r="5">
          <cell r="U5" t="str">
            <v>Economía</v>
          </cell>
        </row>
        <row r="6">
          <cell r="U6" t="str">
            <v>Calidad</v>
          </cell>
        </row>
      </sheetData>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8.emf"/><Relationship Id="rId3" Type="http://schemas.openxmlformats.org/officeDocument/2006/relationships/vmlDrawing" Target="../drawings/vmlDrawing1.vml"/><Relationship Id="rId7" Type="http://schemas.openxmlformats.org/officeDocument/2006/relationships/image" Target="../media/image5.emf"/><Relationship Id="rId12" Type="http://schemas.openxmlformats.org/officeDocument/2006/relationships/control" Target="../activeX/activeX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6.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B1:L22"/>
  <sheetViews>
    <sheetView showGridLines="0" zoomScale="50" zoomScaleNormal="50" workbookViewId="0">
      <selection activeCell="N13" sqref="N13"/>
    </sheetView>
  </sheetViews>
  <sheetFormatPr baseColWidth="10" defaultRowHeight="15" x14ac:dyDescent="0.25"/>
  <cols>
    <col min="1" max="1" width="1.140625" customWidth="1"/>
    <col min="2" max="2" width="2.5703125" customWidth="1"/>
    <col min="3" max="3" width="3.140625" customWidth="1"/>
    <col min="4" max="4" width="50.7109375" customWidth="1"/>
    <col min="5" max="5" width="2.5703125" customWidth="1"/>
    <col min="6" max="6" width="9.28515625" customWidth="1"/>
    <col min="7" max="7" width="3.7109375" customWidth="1"/>
    <col min="8" max="8" width="50.7109375" customWidth="1"/>
    <col min="9" max="9" width="1.28515625" customWidth="1"/>
    <col min="10" max="10" width="9.7109375" customWidth="1"/>
    <col min="11" max="11" width="1.85546875" customWidth="1"/>
  </cols>
  <sheetData>
    <row r="1" spans="2:11" ht="15.75" thickTop="1" x14ac:dyDescent="0.25">
      <c r="B1" s="80"/>
      <c r="C1" s="81"/>
      <c r="D1" s="81"/>
      <c r="E1" s="81"/>
      <c r="F1" s="81"/>
      <c r="G1" s="81"/>
      <c r="H1" s="81"/>
      <c r="I1" s="81"/>
      <c r="J1" s="81"/>
      <c r="K1" s="82"/>
    </row>
    <row r="2" spans="2:11" x14ac:dyDescent="0.25">
      <c r="B2" s="83"/>
      <c r="K2" s="84"/>
    </row>
    <row r="3" spans="2:11" x14ac:dyDescent="0.25">
      <c r="B3" s="83"/>
      <c r="K3" s="84"/>
    </row>
    <row r="4" spans="2:11" x14ac:dyDescent="0.25">
      <c r="B4" s="83"/>
      <c r="K4" s="84"/>
    </row>
    <row r="5" spans="2:11" ht="20.25" x14ac:dyDescent="0.3">
      <c r="B5" s="83"/>
      <c r="D5" s="85" t="s">
        <v>624</v>
      </c>
      <c r="K5" s="84"/>
    </row>
    <row r="6" spans="2:11" x14ac:dyDescent="0.25">
      <c r="B6" s="83"/>
      <c r="E6" s="46"/>
      <c r="K6" s="84"/>
    </row>
    <row r="7" spans="2:11" ht="21" customHeight="1" x14ac:dyDescent="0.25">
      <c r="B7" s="83"/>
      <c r="D7" s="315" t="s">
        <v>623</v>
      </c>
      <c r="E7" s="46"/>
      <c r="K7" s="84"/>
    </row>
    <row r="8" spans="2:11" ht="32.25" customHeight="1" x14ac:dyDescent="0.25">
      <c r="B8" s="83"/>
      <c r="D8" s="149" t="s">
        <v>387</v>
      </c>
      <c r="E8" s="46"/>
      <c r="K8" s="84"/>
    </row>
    <row r="9" spans="2:11" ht="22.5" customHeight="1" x14ac:dyDescent="0.25">
      <c r="B9" s="83"/>
      <c r="D9" s="46"/>
      <c r="E9" s="46"/>
      <c r="K9" s="84"/>
    </row>
    <row r="10" spans="2:11" ht="45.75" customHeight="1" x14ac:dyDescent="0.25">
      <c r="B10" s="83"/>
      <c r="D10" s="93" t="s">
        <v>1599</v>
      </c>
      <c r="E10" s="93"/>
      <c r="F10" s="93"/>
      <c r="G10" s="93"/>
      <c r="H10" s="93" t="s">
        <v>625</v>
      </c>
      <c r="I10" s="93"/>
      <c r="J10" s="93"/>
      <c r="K10" s="84"/>
    </row>
    <row r="11" spans="2:11" ht="25.5" customHeight="1" x14ac:dyDescent="0.25">
      <c r="B11" s="83"/>
      <c r="C11" s="314">
        <v>1</v>
      </c>
      <c r="D11" s="312" t="s">
        <v>653</v>
      </c>
      <c r="E11" s="46"/>
      <c r="G11" s="91">
        <v>1</v>
      </c>
      <c r="H11" s="92"/>
      <c r="I11" s="46"/>
      <c r="J11" s="46"/>
      <c r="K11" s="84"/>
    </row>
    <row r="12" spans="2:11" ht="25.5" customHeight="1" x14ac:dyDescent="0.25">
      <c r="B12" s="83"/>
      <c r="C12" s="314">
        <v>2</v>
      </c>
      <c r="D12" s="312" t="s">
        <v>881</v>
      </c>
      <c r="E12" s="46"/>
      <c r="G12" s="91">
        <v>2</v>
      </c>
      <c r="H12" s="92"/>
      <c r="I12" s="46"/>
      <c r="J12" s="46"/>
      <c r="K12" s="84"/>
    </row>
    <row r="13" spans="2:11" ht="25.5" customHeight="1" x14ac:dyDescent="0.25">
      <c r="B13" s="83"/>
      <c r="C13" s="314">
        <v>3</v>
      </c>
      <c r="D13" s="313" t="s">
        <v>882</v>
      </c>
      <c r="E13" s="46"/>
      <c r="G13" s="91">
        <v>3</v>
      </c>
      <c r="H13" s="92"/>
      <c r="I13" s="46"/>
      <c r="J13" s="46"/>
      <c r="K13" s="84"/>
    </row>
    <row r="14" spans="2:11" ht="25.5" customHeight="1" x14ac:dyDescent="0.25">
      <c r="B14" s="83"/>
      <c r="C14" s="314">
        <v>4</v>
      </c>
      <c r="D14" s="313" t="s">
        <v>883</v>
      </c>
      <c r="E14" s="46"/>
      <c r="G14" s="91">
        <v>4</v>
      </c>
      <c r="H14" s="92"/>
      <c r="I14" s="46"/>
      <c r="J14" s="46"/>
      <c r="K14" s="84"/>
    </row>
    <row r="15" spans="2:11" ht="25.5" customHeight="1" x14ac:dyDescent="0.25">
      <c r="B15" s="83"/>
      <c r="C15" s="314">
        <v>5</v>
      </c>
      <c r="D15" s="92"/>
      <c r="E15" s="46"/>
      <c r="G15" s="91">
        <v>5</v>
      </c>
      <c r="H15" s="92"/>
      <c r="I15" s="46"/>
      <c r="J15" s="46"/>
      <c r="K15" s="84"/>
    </row>
    <row r="16" spans="2:11" ht="25.5" customHeight="1" x14ac:dyDescent="0.25">
      <c r="B16" s="83"/>
      <c r="C16" s="314">
        <v>6</v>
      </c>
      <c r="D16" s="92"/>
      <c r="E16" s="46"/>
      <c r="G16" s="91">
        <v>6</v>
      </c>
      <c r="H16" s="92"/>
      <c r="I16" s="46"/>
      <c r="J16" s="46"/>
      <c r="K16" s="84"/>
    </row>
    <row r="17" spans="2:12" x14ac:dyDescent="0.25">
      <c r="B17" s="83"/>
      <c r="K17" s="84"/>
    </row>
    <row r="18" spans="2:12" ht="46.5" customHeight="1" x14ac:dyDescent="0.25">
      <c r="B18" s="83"/>
      <c r="D18" s="89" t="s">
        <v>621</v>
      </c>
      <c r="F18" s="127">
        <v>4</v>
      </c>
      <c r="H18" s="89" t="s">
        <v>622</v>
      </c>
      <c r="I18" s="93"/>
      <c r="J18" s="79"/>
      <c r="K18" s="84"/>
      <c r="L18" s="90"/>
    </row>
    <row r="19" spans="2:12" x14ac:dyDescent="0.25">
      <c r="B19" s="83"/>
      <c r="K19" s="84"/>
    </row>
    <row r="20" spans="2:12" ht="27" customHeight="1" x14ac:dyDescent="0.25">
      <c r="B20" s="83"/>
      <c r="D20" s="311" t="s">
        <v>626</v>
      </c>
      <c r="F20" s="127">
        <f>F18+J18</f>
        <v>4</v>
      </c>
      <c r="K20" s="84"/>
    </row>
    <row r="21" spans="2:12" ht="15.75" thickBot="1" x14ac:dyDescent="0.3">
      <c r="B21" s="86"/>
      <c r="C21" s="87"/>
      <c r="D21" s="87"/>
      <c r="E21" s="87"/>
      <c r="F21" s="87"/>
      <c r="G21" s="87"/>
      <c r="H21" s="87"/>
      <c r="I21" s="87"/>
      <c r="J21" s="87"/>
      <c r="K21" s="88"/>
    </row>
    <row r="22" spans="2:12" ht="15.75" thickTop="1" x14ac:dyDescent="0.25"/>
  </sheetData>
  <dataValidations count="2">
    <dataValidation type="list" allowBlank="1" showInputMessage="1" showErrorMessage="1" sqref="D8:D9" xr:uid="{00000000-0002-0000-0000-000000000000}">
      <formula1>Municipio</formula1>
    </dataValidation>
    <dataValidation type="whole" allowBlank="1" showInputMessage="1" showErrorMessage="1" error="Por favor ingrese un número entero unicamente" sqref="F18 J18 L18" xr:uid="{00000000-0002-0000-0000-000001000000}">
      <formula1>1</formula1>
      <formula2>10000000</formula2>
    </dataValidation>
  </dataValidation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B213"/>
  <sheetViews>
    <sheetView showGridLines="0" topLeftCell="A147" zoomScaleNormal="100" workbookViewId="0">
      <selection activeCell="E150" sqref="E150"/>
    </sheetView>
  </sheetViews>
  <sheetFormatPr baseColWidth="10" defaultRowHeight="15" x14ac:dyDescent="0.25"/>
  <cols>
    <col min="1" max="1" width="3.85546875" customWidth="1"/>
    <col min="2" max="2" width="11.42578125" style="128"/>
    <col min="3" max="3" width="15.5703125" style="91" customWidth="1"/>
    <col min="4" max="4" width="22.140625" style="128" customWidth="1"/>
    <col min="5" max="5" width="23.42578125" style="128" customWidth="1"/>
    <col min="6" max="6" width="26.7109375" style="146" customWidth="1"/>
    <col min="7" max="7" width="12.42578125" customWidth="1"/>
    <col min="8" max="8" width="11.42578125" customWidth="1"/>
    <col min="9" max="9" width="41.140625" style="146" customWidth="1"/>
    <col min="10" max="10" width="17.7109375" customWidth="1"/>
    <col min="11" max="11" width="22.140625" customWidth="1"/>
    <col min="12" max="12" width="15.7109375" customWidth="1"/>
    <col min="13" max="13" width="14.28515625" customWidth="1"/>
    <col min="15" max="15" width="14.28515625" style="128" customWidth="1"/>
    <col min="16" max="16" width="13.7109375" style="128" customWidth="1"/>
    <col min="17" max="25" width="0" hidden="1" customWidth="1"/>
    <col min="26" max="26" width="15.140625" style="208" customWidth="1"/>
    <col min="27" max="27" width="12.85546875" customWidth="1"/>
    <col min="28" max="28" width="24" customWidth="1"/>
  </cols>
  <sheetData>
    <row r="2" spans="2:28" ht="79.5" customHeight="1" x14ac:dyDescent="0.25">
      <c r="B2" s="519" t="s">
        <v>1598</v>
      </c>
      <c r="C2" s="519"/>
      <c r="D2" s="519"/>
      <c r="E2" s="519"/>
      <c r="F2" s="519"/>
      <c r="G2" s="519"/>
      <c r="H2" s="519"/>
      <c r="I2" s="519"/>
      <c r="J2" s="519"/>
      <c r="K2" s="519"/>
      <c r="L2" s="519"/>
      <c r="M2" s="519"/>
      <c r="N2" s="519"/>
      <c r="O2" s="519"/>
      <c r="P2" s="519"/>
      <c r="Q2" s="519"/>
      <c r="R2" s="519"/>
      <c r="S2" s="519"/>
      <c r="T2" s="519"/>
      <c r="U2" s="519"/>
      <c r="V2" s="519"/>
      <c r="W2" s="519"/>
      <c r="X2" s="519"/>
      <c r="Y2" s="519"/>
      <c r="Z2" s="519"/>
      <c r="AA2" s="519"/>
    </row>
    <row r="4" spans="2:28" ht="33.75" x14ac:dyDescent="0.65">
      <c r="B4" s="525" t="s">
        <v>1623</v>
      </c>
      <c r="C4" s="525"/>
      <c r="D4" s="525"/>
      <c r="E4" s="525"/>
      <c r="F4" s="525"/>
      <c r="G4" s="525"/>
      <c r="H4" s="525"/>
      <c r="I4" s="525"/>
      <c r="J4" s="525"/>
      <c r="K4" s="525"/>
      <c r="L4" s="525"/>
      <c r="M4" s="525"/>
      <c r="N4" s="525"/>
      <c r="O4" s="525"/>
      <c r="P4" s="525"/>
      <c r="Q4" s="525"/>
      <c r="R4" s="525"/>
      <c r="S4" s="525"/>
      <c r="T4" s="525"/>
      <c r="U4" s="525"/>
      <c r="V4" s="525"/>
      <c r="W4" s="525"/>
      <c r="X4" s="525"/>
      <c r="Y4" s="525"/>
      <c r="Z4" s="525"/>
      <c r="AA4" s="525"/>
    </row>
    <row r="6" spans="2:28" ht="47.25" customHeight="1" x14ac:dyDescent="0.25">
      <c r="B6" s="520" t="s">
        <v>1622</v>
      </c>
      <c r="C6" s="520"/>
      <c r="D6" s="520"/>
      <c r="E6" s="520"/>
      <c r="F6" s="520"/>
      <c r="G6" s="520"/>
      <c r="H6" s="520"/>
      <c r="I6" s="520"/>
      <c r="J6" s="520"/>
      <c r="K6" s="520"/>
      <c r="L6" s="520"/>
      <c r="M6" s="520"/>
      <c r="N6" s="520"/>
      <c r="O6" s="520"/>
      <c r="P6" s="520"/>
      <c r="Q6" s="520"/>
      <c r="R6" s="520"/>
      <c r="S6" s="520"/>
      <c r="T6" s="520"/>
      <c r="U6" s="520"/>
      <c r="V6" s="520"/>
      <c r="W6" s="520"/>
      <c r="X6" s="520"/>
      <c r="Y6" s="520"/>
      <c r="Z6" s="520"/>
      <c r="AA6" s="520"/>
    </row>
    <row r="9" spans="2:28" ht="18.75" customHeight="1" x14ac:dyDescent="0.25">
      <c r="B9" s="517" t="s">
        <v>1591</v>
      </c>
      <c r="C9" s="201"/>
      <c r="D9" s="526" t="s">
        <v>150</v>
      </c>
      <c r="E9" s="526"/>
      <c r="F9" s="526"/>
      <c r="G9" s="526"/>
      <c r="H9" s="526"/>
      <c r="I9" s="526"/>
      <c r="J9" s="526"/>
      <c r="K9" s="526"/>
      <c r="L9" s="526"/>
      <c r="M9" s="526"/>
      <c r="N9" s="526"/>
      <c r="O9" s="526"/>
      <c r="P9" s="526"/>
      <c r="Q9" s="527" t="s">
        <v>620</v>
      </c>
      <c r="R9" s="527"/>
      <c r="S9" s="527"/>
      <c r="T9" s="527"/>
      <c r="U9" s="527"/>
      <c r="V9" s="527"/>
      <c r="W9" s="527"/>
      <c r="X9" s="527"/>
      <c r="Y9" s="527"/>
      <c r="Z9" s="521" t="s">
        <v>1593</v>
      </c>
      <c r="AA9" s="523" t="s">
        <v>1592</v>
      </c>
    </row>
    <row r="10" spans="2:28" s="134" customFormat="1" ht="38.25" customHeight="1" x14ac:dyDescent="0.25">
      <c r="B10" s="517"/>
      <c r="C10" s="205"/>
      <c r="D10" s="113" t="s">
        <v>610</v>
      </c>
      <c r="E10" s="113" t="s">
        <v>598</v>
      </c>
      <c r="F10" s="113" t="s">
        <v>140</v>
      </c>
      <c r="G10" s="114" t="s">
        <v>141</v>
      </c>
      <c r="H10" s="114" t="s">
        <v>142</v>
      </c>
      <c r="I10" s="114" t="s">
        <v>144</v>
      </c>
      <c r="J10" s="114" t="s">
        <v>617</v>
      </c>
      <c r="K10" s="114" t="s">
        <v>616</v>
      </c>
      <c r="L10" s="114" t="s">
        <v>145</v>
      </c>
      <c r="M10" s="114" t="s">
        <v>146</v>
      </c>
      <c r="N10" s="114" t="s">
        <v>147</v>
      </c>
      <c r="O10" s="114" t="s">
        <v>148</v>
      </c>
      <c r="P10" s="115" t="s">
        <v>149</v>
      </c>
      <c r="Q10" s="131" t="s">
        <v>185</v>
      </c>
      <c r="R10" s="131" t="s">
        <v>186</v>
      </c>
      <c r="S10" s="131" t="s">
        <v>187</v>
      </c>
      <c r="T10" s="131" t="s">
        <v>188</v>
      </c>
      <c r="U10" s="131" t="s">
        <v>189</v>
      </c>
      <c r="V10" s="131" t="s">
        <v>190</v>
      </c>
      <c r="W10" s="131" t="s">
        <v>191</v>
      </c>
      <c r="X10" s="131" t="s">
        <v>192</v>
      </c>
      <c r="Y10" s="131" t="s">
        <v>193</v>
      </c>
      <c r="Z10" s="522"/>
      <c r="AA10" s="524"/>
    </row>
    <row r="11" spans="2:28" ht="108" x14ac:dyDescent="0.25">
      <c r="B11" s="294">
        <v>1</v>
      </c>
      <c r="C11" s="292" t="s">
        <v>137</v>
      </c>
      <c r="D11" s="116" t="s">
        <v>1624</v>
      </c>
      <c r="E11" s="116" t="s">
        <v>1581</v>
      </c>
      <c r="F11" s="206" t="s">
        <v>1585</v>
      </c>
      <c r="G11" s="151" t="s">
        <v>217</v>
      </c>
      <c r="H11" s="151" t="s">
        <v>155</v>
      </c>
      <c r="I11" s="117" t="s">
        <v>1582</v>
      </c>
      <c r="J11" s="152">
        <v>2.21</v>
      </c>
      <c r="K11" s="153">
        <v>4</v>
      </c>
      <c r="L11" s="154" t="s">
        <v>156</v>
      </c>
      <c r="M11" s="155" t="s">
        <v>830</v>
      </c>
      <c r="N11" s="156">
        <v>0.55000000000000004</v>
      </c>
      <c r="O11" s="107" t="s">
        <v>831</v>
      </c>
      <c r="P11" s="107" t="s">
        <v>833</v>
      </c>
      <c r="Q11" s="158">
        <v>21838923</v>
      </c>
      <c r="R11" s="158">
        <v>7417188</v>
      </c>
      <c r="S11" s="158">
        <v>21957996</v>
      </c>
      <c r="T11" s="158">
        <v>100000</v>
      </c>
      <c r="U11" s="158">
        <v>1515000</v>
      </c>
      <c r="V11" s="158">
        <v>0</v>
      </c>
      <c r="W11" s="158">
        <v>0</v>
      </c>
      <c r="X11" s="158">
        <v>0</v>
      </c>
      <c r="Y11" s="158">
        <v>6593052</v>
      </c>
      <c r="Z11" s="221">
        <v>145101531</v>
      </c>
      <c r="AA11" s="291">
        <v>1</v>
      </c>
      <c r="AB11" s="289"/>
    </row>
    <row r="12" spans="2:28" ht="204.75" customHeight="1" x14ac:dyDescent="0.25">
      <c r="B12" s="295">
        <v>0.40949999999999998</v>
      </c>
      <c r="C12" s="293" t="s">
        <v>1597</v>
      </c>
      <c r="D12" s="248" t="s">
        <v>654</v>
      </c>
      <c r="E12" s="248" t="s">
        <v>785</v>
      </c>
      <c r="F12" s="249" t="s">
        <v>784</v>
      </c>
      <c r="G12" s="250" t="s">
        <v>217</v>
      </c>
      <c r="H12" s="250" t="s">
        <v>155</v>
      </c>
      <c r="I12" s="251" t="s">
        <v>1583</v>
      </c>
      <c r="J12" s="252">
        <v>1415.5900000000001</v>
      </c>
      <c r="K12" s="252">
        <v>2133.9</v>
      </c>
      <c r="L12" s="253" t="s">
        <v>158</v>
      </c>
      <c r="M12" s="254" t="s">
        <v>830</v>
      </c>
      <c r="N12" s="255">
        <v>0.66</v>
      </c>
      <c r="O12" s="256" t="s">
        <v>831</v>
      </c>
      <c r="P12" s="256" t="s">
        <v>834</v>
      </c>
      <c r="Q12" s="160">
        <v>21838923</v>
      </c>
      <c r="R12" s="161">
        <v>7417188</v>
      </c>
      <c r="S12" s="161">
        <v>21957996</v>
      </c>
      <c r="T12" s="161">
        <v>100000</v>
      </c>
      <c r="U12" s="161">
        <v>1515000</v>
      </c>
      <c r="V12" s="161">
        <v>0</v>
      </c>
      <c r="W12" s="161">
        <v>0</v>
      </c>
      <c r="X12" s="161">
        <v>0</v>
      </c>
      <c r="Y12" s="161">
        <v>6593052</v>
      </c>
      <c r="Z12" s="221">
        <v>59422159</v>
      </c>
      <c r="AA12" s="222">
        <v>0.40949999999999998</v>
      </c>
    </row>
    <row r="13" spans="2:28" ht="192" x14ac:dyDescent="0.25">
      <c r="B13" s="287" t="s">
        <v>1372</v>
      </c>
      <c r="C13" s="293" t="s">
        <v>1596</v>
      </c>
      <c r="D13" s="228" t="s">
        <v>884</v>
      </c>
      <c r="E13" s="228" t="s">
        <v>1587</v>
      </c>
      <c r="F13" s="228" t="s">
        <v>1588</v>
      </c>
      <c r="G13" s="229" t="s">
        <v>217</v>
      </c>
      <c r="H13" s="229" t="s">
        <v>155</v>
      </c>
      <c r="I13" s="230" t="s">
        <v>1584</v>
      </c>
      <c r="J13" s="231">
        <v>1442.9850000000004</v>
      </c>
      <c r="K13" s="231">
        <v>6400.6829999999991</v>
      </c>
      <c r="L13" s="232" t="s">
        <v>158</v>
      </c>
      <c r="M13" s="233" t="s">
        <v>830</v>
      </c>
      <c r="N13" s="307">
        <v>0.23</v>
      </c>
      <c r="O13" s="234" t="s">
        <v>831</v>
      </c>
      <c r="P13" s="234" t="s">
        <v>833</v>
      </c>
      <c r="Q13" s="185">
        <v>17052117</v>
      </c>
      <c r="R13" s="185">
        <v>6679493</v>
      </c>
      <c r="S13" s="185">
        <v>15959645</v>
      </c>
      <c r="T13" s="185">
        <v>9000000</v>
      </c>
      <c r="U13" s="185">
        <v>0</v>
      </c>
      <c r="V13" s="185">
        <v>0</v>
      </c>
      <c r="W13" s="185">
        <v>0</v>
      </c>
      <c r="X13" s="185">
        <v>0</v>
      </c>
      <c r="Y13" s="185">
        <v>6000000</v>
      </c>
      <c r="Z13" s="303">
        <v>54691255</v>
      </c>
      <c r="AA13" s="304" t="s">
        <v>1372</v>
      </c>
    </row>
    <row r="14" spans="2:28" ht="120" customHeight="1" x14ac:dyDescent="0.25">
      <c r="B14" s="287" t="s">
        <v>1371</v>
      </c>
      <c r="C14" s="293" t="s">
        <v>1595</v>
      </c>
      <c r="D14" s="235" t="s">
        <v>1055</v>
      </c>
      <c r="E14" s="235" t="s">
        <v>1056</v>
      </c>
      <c r="F14" s="235" t="s">
        <v>1589</v>
      </c>
      <c r="G14" s="236" t="s">
        <v>217</v>
      </c>
      <c r="H14" s="236" t="s">
        <v>155</v>
      </c>
      <c r="I14" s="237" t="s">
        <v>1462</v>
      </c>
      <c r="J14" s="238">
        <v>387.43999999999994</v>
      </c>
      <c r="K14" s="238">
        <v>480.87</v>
      </c>
      <c r="L14" s="239" t="s">
        <v>158</v>
      </c>
      <c r="M14" s="239" t="s">
        <v>830</v>
      </c>
      <c r="N14" s="309">
        <v>0.8</v>
      </c>
      <c r="O14" s="240" t="s">
        <v>831</v>
      </c>
      <c r="P14" s="240" t="s">
        <v>833</v>
      </c>
      <c r="Q14" s="185">
        <v>1528229</v>
      </c>
      <c r="R14" s="185">
        <v>169000</v>
      </c>
      <c r="S14" s="185">
        <v>62000</v>
      </c>
      <c r="T14" s="185">
        <v>0</v>
      </c>
      <c r="U14" s="185">
        <v>0</v>
      </c>
      <c r="V14" s="185">
        <v>0</v>
      </c>
      <c r="W14" s="185">
        <v>0</v>
      </c>
      <c r="X14" s="185">
        <v>0</v>
      </c>
      <c r="Y14" s="185">
        <v>0</v>
      </c>
      <c r="Z14" s="305">
        <v>1759229</v>
      </c>
      <c r="AA14" s="304" t="s">
        <v>1371</v>
      </c>
    </row>
    <row r="15" spans="2:28" ht="81.75" customHeight="1" x14ac:dyDescent="0.25">
      <c r="B15" s="288">
        <v>0.2014</v>
      </c>
      <c r="C15" s="293" t="s">
        <v>1594</v>
      </c>
      <c r="D15" s="241" t="s">
        <v>1586</v>
      </c>
      <c r="E15" s="242" t="s">
        <v>1116</v>
      </c>
      <c r="F15" s="241" t="s">
        <v>1590</v>
      </c>
      <c r="G15" s="243" t="s">
        <v>217</v>
      </c>
      <c r="H15" s="243" t="s">
        <v>155</v>
      </c>
      <c r="I15" s="244" t="s">
        <v>1402</v>
      </c>
      <c r="J15" s="245">
        <v>401.28</v>
      </c>
      <c r="K15" s="245">
        <v>766.66</v>
      </c>
      <c r="L15" s="246" t="s">
        <v>158</v>
      </c>
      <c r="M15" s="246" t="s">
        <v>830</v>
      </c>
      <c r="N15" s="310">
        <v>0.52</v>
      </c>
      <c r="O15" s="247" t="s">
        <v>831</v>
      </c>
      <c r="P15" s="247" t="s">
        <v>834</v>
      </c>
      <c r="Q15" s="196">
        <v>4017143</v>
      </c>
      <c r="R15" s="196">
        <v>4016000</v>
      </c>
      <c r="S15" s="196">
        <v>2041000</v>
      </c>
      <c r="T15" s="196">
        <v>0</v>
      </c>
      <c r="U15" s="196">
        <v>0</v>
      </c>
      <c r="V15" s="196">
        <v>0</v>
      </c>
      <c r="W15" s="196">
        <v>0</v>
      </c>
      <c r="X15" s="196">
        <v>0</v>
      </c>
      <c r="Y15" s="196">
        <v>0</v>
      </c>
      <c r="Z15" s="306">
        <v>29228888</v>
      </c>
      <c r="AA15" s="295">
        <v>0.2014</v>
      </c>
    </row>
    <row r="16" spans="2:28" ht="108" x14ac:dyDescent="0.25">
      <c r="B16" s="511" t="s">
        <v>1195</v>
      </c>
      <c r="C16" s="202" t="s">
        <v>139</v>
      </c>
      <c r="D16" s="118" t="s">
        <v>655</v>
      </c>
      <c r="E16" s="211" t="s">
        <v>1353</v>
      </c>
      <c r="F16" s="117" t="s">
        <v>835</v>
      </c>
      <c r="G16" s="151" t="s">
        <v>154</v>
      </c>
      <c r="H16" s="151" t="s">
        <v>157</v>
      </c>
      <c r="I16" s="117" t="s">
        <v>1361</v>
      </c>
      <c r="J16" s="159">
        <v>57</v>
      </c>
      <c r="K16" s="159">
        <v>106.6</v>
      </c>
      <c r="L16" s="154" t="s">
        <v>162</v>
      </c>
      <c r="M16" s="155" t="s">
        <v>830</v>
      </c>
      <c r="N16" s="163">
        <v>0.53</v>
      </c>
      <c r="O16" s="107" t="s">
        <v>831</v>
      </c>
      <c r="P16" s="107" t="s">
        <v>834</v>
      </c>
      <c r="Q16" s="160">
        <v>9569478</v>
      </c>
      <c r="R16" s="161">
        <v>5973004</v>
      </c>
      <c r="S16" s="161">
        <v>15992996</v>
      </c>
      <c r="T16" s="161">
        <v>0</v>
      </c>
      <c r="U16" s="161">
        <v>1500000</v>
      </c>
      <c r="V16" s="161">
        <v>0</v>
      </c>
      <c r="W16" s="161">
        <v>0</v>
      </c>
      <c r="X16" s="161">
        <v>0</v>
      </c>
      <c r="Y16" s="348">
        <v>3216300</v>
      </c>
      <c r="Z16" s="221">
        <v>36251778</v>
      </c>
      <c r="AA16" s="223"/>
    </row>
    <row r="17" spans="2:27" ht="60" x14ac:dyDescent="0.25">
      <c r="B17" s="512"/>
      <c r="C17" s="203" t="s">
        <v>608</v>
      </c>
      <c r="D17" s="248" t="s">
        <v>688</v>
      </c>
      <c r="E17" s="248" t="s">
        <v>1364</v>
      </c>
      <c r="F17" s="249" t="s">
        <v>1362</v>
      </c>
      <c r="G17" s="250" t="s">
        <v>154</v>
      </c>
      <c r="H17" s="250" t="s">
        <v>157</v>
      </c>
      <c r="I17" s="251" t="s">
        <v>1363</v>
      </c>
      <c r="J17" s="252">
        <v>2</v>
      </c>
      <c r="K17" s="252">
        <v>10</v>
      </c>
      <c r="L17" s="253" t="s">
        <v>159</v>
      </c>
      <c r="M17" s="254" t="s">
        <v>829</v>
      </c>
      <c r="N17" s="255">
        <v>0.2</v>
      </c>
      <c r="O17" s="256" t="s">
        <v>831</v>
      </c>
      <c r="P17" s="256" t="s">
        <v>834</v>
      </c>
      <c r="Q17" s="160">
        <v>1913895.6</v>
      </c>
      <c r="R17" s="160">
        <v>1194600.8</v>
      </c>
      <c r="S17" s="160">
        <v>3198599.2</v>
      </c>
      <c r="T17" s="160">
        <v>0</v>
      </c>
      <c r="U17" s="160">
        <v>300000</v>
      </c>
      <c r="V17" s="160">
        <v>0</v>
      </c>
      <c r="W17" s="160">
        <v>0</v>
      </c>
      <c r="X17" s="160">
        <v>0</v>
      </c>
      <c r="Y17" s="349">
        <v>643260</v>
      </c>
      <c r="Z17" s="350">
        <v>7250355.5999999996</v>
      </c>
      <c r="AA17" s="347">
        <v>20</v>
      </c>
    </row>
    <row r="18" spans="2:27" ht="96" x14ac:dyDescent="0.25">
      <c r="B18" s="512"/>
      <c r="C18" s="204" t="s">
        <v>609</v>
      </c>
      <c r="D18" s="116" t="s">
        <v>689</v>
      </c>
      <c r="E18" s="210" t="s">
        <v>796</v>
      </c>
      <c r="F18" s="117" t="s">
        <v>836</v>
      </c>
      <c r="G18" s="151" t="s">
        <v>154</v>
      </c>
      <c r="H18" s="151" t="s">
        <v>157</v>
      </c>
      <c r="I18" s="145" t="s">
        <v>1360</v>
      </c>
      <c r="J18" s="159">
        <v>8</v>
      </c>
      <c r="K18" s="159">
        <v>10</v>
      </c>
      <c r="L18" s="154" t="s">
        <v>159</v>
      </c>
      <c r="M18" s="165" t="s">
        <v>828</v>
      </c>
      <c r="N18" s="166">
        <v>0.8</v>
      </c>
      <c r="O18" s="107" t="s">
        <v>831</v>
      </c>
      <c r="P18" s="107" t="s">
        <v>834</v>
      </c>
      <c r="Q18" s="160">
        <v>1913895.6</v>
      </c>
      <c r="R18" s="160">
        <v>1194600.8</v>
      </c>
      <c r="S18" s="160">
        <v>3198599.2</v>
      </c>
      <c r="T18" s="160">
        <v>0</v>
      </c>
      <c r="U18" s="160">
        <v>300000</v>
      </c>
      <c r="V18" s="160">
        <v>0</v>
      </c>
      <c r="W18" s="160">
        <v>0</v>
      </c>
      <c r="X18" s="160">
        <v>0</v>
      </c>
      <c r="Y18" s="349">
        <v>643260</v>
      </c>
      <c r="Z18" s="350">
        <v>7250355.5999999996</v>
      </c>
      <c r="AA18" s="351">
        <v>20</v>
      </c>
    </row>
    <row r="19" spans="2:27" ht="84" x14ac:dyDescent="0.25">
      <c r="B19" s="512"/>
      <c r="C19" s="203" t="s">
        <v>684</v>
      </c>
      <c r="D19" s="248" t="s">
        <v>690</v>
      </c>
      <c r="E19" s="248" t="s">
        <v>797</v>
      </c>
      <c r="F19" s="249" t="s">
        <v>1358</v>
      </c>
      <c r="G19" s="250" t="s">
        <v>154</v>
      </c>
      <c r="H19" s="250" t="s">
        <v>157</v>
      </c>
      <c r="I19" s="251" t="s">
        <v>1359</v>
      </c>
      <c r="J19" s="252">
        <v>6</v>
      </c>
      <c r="K19" s="252">
        <v>12</v>
      </c>
      <c r="L19" s="253" t="s">
        <v>159</v>
      </c>
      <c r="M19" s="254" t="s">
        <v>828</v>
      </c>
      <c r="N19" s="255">
        <v>0.5</v>
      </c>
      <c r="O19" s="256" t="s">
        <v>831</v>
      </c>
      <c r="P19" s="256" t="s">
        <v>834</v>
      </c>
      <c r="Q19" s="160">
        <v>1435421.7</v>
      </c>
      <c r="R19" s="160">
        <v>895950.6</v>
      </c>
      <c r="S19" s="160">
        <v>2398949.4</v>
      </c>
      <c r="T19" s="160">
        <v>0</v>
      </c>
      <c r="U19" s="160">
        <v>225000</v>
      </c>
      <c r="V19" s="160">
        <v>0</v>
      </c>
      <c r="W19" s="160">
        <v>0</v>
      </c>
      <c r="X19" s="160">
        <v>0</v>
      </c>
      <c r="Y19" s="349">
        <v>482445</v>
      </c>
      <c r="Z19" s="350">
        <v>5437766.7000000002</v>
      </c>
      <c r="AA19" s="347">
        <v>15</v>
      </c>
    </row>
    <row r="20" spans="2:27" ht="72" x14ac:dyDescent="0.25">
      <c r="B20" s="512"/>
      <c r="C20" s="204" t="s">
        <v>685</v>
      </c>
      <c r="D20" s="116" t="s">
        <v>691</v>
      </c>
      <c r="E20" s="210" t="s">
        <v>798</v>
      </c>
      <c r="F20" s="117" t="s">
        <v>837</v>
      </c>
      <c r="G20" s="151" t="s">
        <v>154</v>
      </c>
      <c r="H20" s="151" t="s">
        <v>157</v>
      </c>
      <c r="I20" s="145" t="s">
        <v>1357</v>
      </c>
      <c r="J20" s="159">
        <v>10</v>
      </c>
      <c r="K20" s="159">
        <v>50</v>
      </c>
      <c r="L20" s="154" t="s">
        <v>159</v>
      </c>
      <c r="M20" s="165" t="s">
        <v>828</v>
      </c>
      <c r="N20" s="166">
        <v>0.5</v>
      </c>
      <c r="O20" s="107" t="s">
        <v>831</v>
      </c>
      <c r="P20" s="107" t="s">
        <v>834</v>
      </c>
      <c r="Q20" s="160">
        <v>478473.9</v>
      </c>
      <c r="R20" s="160">
        <v>298650.2</v>
      </c>
      <c r="S20" s="160">
        <v>799649.8</v>
      </c>
      <c r="T20" s="160">
        <v>0</v>
      </c>
      <c r="U20" s="160">
        <v>75000</v>
      </c>
      <c r="V20" s="160">
        <v>0</v>
      </c>
      <c r="W20" s="160">
        <v>0</v>
      </c>
      <c r="X20" s="160">
        <v>0</v>
      </c>
      <c r="Y20" s="349">
        <v>160815</v>
      </c>
      <c r="Z20" s="350">
        <v>1812588.9</v>
      </c>
      <c r="AA20" s="351">
        <v>5</v>
      </c>
    </row>
    <row r="21" spans="2:27" ht="108" x14ac:dyDescent="0.25">
      <c r="B21" s="512"/>
      <c r="C21" s="203" t="s">
        <v>686</v>
      </c>
      <c r="D21" s="248" t="s">
        <v>692</v>
      </c>
      <c r="E21" s="248" t="s">
        <v>1356</v>
      </c>
      <c r="F21" s="249" t="s">
        <v>838</v>
      </c>
      <c r="G21" s="250" t="s">
        <v>154</v>
      </c>
      <c r="H21" s="250" t="s">
        <v>157</v>
      </c>
      <c r="I21" s="251" t="s">
        <v>1355</v>
      </c>
      <c r="J21" s="252">
        <v>109</v>
      </c>
      <c r="K21" s="252">
        <v>156</v>
      </c>
      <c r="L21" s="253" t="s">
        <v>159</v>
      </c>
      <c r="M21" s="254" t="s">
        <v>828</v>
      </c>
      <c r="N21" s="255">
        <v>0.7</v>
      </c>
      <c r="O21" s="256" t="s">
        <v>831</v>
      </c>
      <c r="P21" s="256" t="s">
        <v>834</v>
      </c>
      <c r="Q21" s="160">
        <v>2870843.4</v>
      </c>
      <c r="R21" s="160">
        <v>1791901.2</v>
      </c>
      <c r="S21" s="160">
        <v>4797898.8</v>
      </c>
      <c r="T21" s="160">
        <v>0</v>
      </c>
      <c r="U21" s="160">
        <v>450000</v>
      </c>
      <c r="V21" s="160">
        <v>0</v>
      </c>
      <c r="W21" s="160">
        <v>0</v>
      </c>
      <c r="X21" s="160">
        <v>0</v>
      </c>
      <c r="Y21" s="349">
        <v>964890</v>
      </c>
      <c r="Z21" s="350">
        <v>10875533.4</v>
      </c>
      <c r="AA21" s="347">
        <v>30</v>
      </c>
    </row>
    <row r="22" spans="2:27" ht="84" x14ac:dyDescent="0.25">
      <c r="B22" s="513"/>
      <c r="C22" s="204" t="s">
        <v>687</v>
      </c>
      <c r="D22" s="116" t="s">
        <v>693</v>
      </c>
      <c r="E22" s="210" t="s">
        <v>799</v>
      </c>
      <c r="F22" s="117" t="s">
        <v>839</v>
      </c>
      <c r="G22" s="151" t="s">
        <v>154</v>
      </c>
      <c r="H22" s="151" t="s">
        <v>157</v>
      </c>
      <c r="I22" s="117" t="s">
        <v>1354</v>
      </c>
      <c r="J22" s="159">
        <v>300</v>
      </c>
      <c r="K22" s="159">
        <v>600</v>
      </c>
      <c r="L22" s="154" t="s">
        <v>159</v>
      </c>
      <c r="M22" s="165" t="s">
        <v>828</v>
      </c>
      <c r="N22" s="166">
        <v>0.5</v>
      </c>
      <c r="O22" s="107" t="s">
        <v>831</v>
      </c>
      <c r="P22" s="107" t="s">
        <v>834</v>
      </c>
      <c r="Q22" s="160">
        <v>956947.8</v>
      </c>
      <c r="R22" s="160">
        <v>597300.4</v>
      </c>
      <c r="S22" s="160">
        <v>1599299.6</v>
      </c>
      <c r="T22" s="160">
        <v>0</v>
      </c>
      <c r="U22" s="160">
        <v>150000</v>
      </c>
      <c r="V22" s="160">
        <v>0</v>
      </c>
      <c r="W22" s="160">
        <v>0</v>
      </c>
      <c r="X22" s="160">
        <v>0</v>
      </c>
      <c r="Y22" s="349">
        <v>321630</v>
      </c>
      <c r="Z22" s="350">
        <v>3625177.8</v>
      </c>
      <c r="AA22" s="351">
        <v>10</v>
      </c>
    </row>
    <row r="23" spans="2:27" ht="40.5" x14ac:dyDescent="0.25">
      <c r="B23" s="511" t="s">
        <v>1196</v>
      </c>
      <c r="C23" s="202" t="s">
        <v>649</v>
      </c>
      <c r="D23" s="118" t="s">
        <v>665</v>
      </c>
      <c r="E23" s="271" t="s">
        <v>786</v>
      </c>
      <c r="F23" s="117" t="s">
        <v>840</v>
      </c>
      <c r="G23" s="151" t="s">
        <v>154</v>
      </c>
      <c r="H23" s="151" t="s">
        <v>157</v>
      </c>
      <c r="I23" s="117" t="s">
        <v>1352</v>
      </c>
      <c r="J23" s="159">
        <v>5</v>
      </c>
      <c r="K23" s="159">
        <v>24</v>
      </c>
      <c r="L23" s="167" t="s">
        <v>162</v>
      </c>
      <c r="M23" s="167" t="s">
        <v>829</v>
      </c>
      <c r="N23" s="168">
        <v>0.2</v>
      </c>
      <c r="O23" s="107" t="s">
        <v>831</v>
      </c>
      <c r="P23" s="107" t="s">
        <v>834</v>
      </c>
      <c r="Q23" s="160">
        <v>116245</v>
      </c>
      <c r="R23" s="161">
        <v>10000</v>
      </c>
      <c r="S23" s="161">
        <v>8000</v>
      </c>
      <c r="T23" s="161">
        <v>0</v>
      </c>
      <c r="U23" s="161">
        <v>0</v>
      </c>
      <c r="V23" s="161">
        <v>0</v>
      </c>
      <c r="W23" s="161">
        <v>0</v>
      </c>
      <c r="X23" s="161">
        <v>0</v>
      </c>
      <c r="Y23" s="348">
        <v>0</v>
      </c>
      <c r="Z23" s="221">
        <v>134245</v>
      </c>
      <c r="AA23" s="162"/>
    </row>
    <row r="24" spans="2:27" ht="60" x14ac:dyDescent="0.25">
      <c r="B24" s="513"/>
      <c r="C24" s="203" t="s">
        <v>650</v>
      </c>
      <c r="D24" s="248" t="s">
        <v>694</v>
      </c>
      <c r="E24" s="248" t="s">
        <v>800</v>
      </c>
      <c r="F24" s="249" t="s">
        <v>1350</v>
      </c>
      <c r="G24" s="250" t="s">
        <v>154</v>
      </c>
      <c r="H24" s="250" t="s">
        <v>157</v>
      </c>
      <c r="I24" s="251" t="s">
        <v>1351</v>
      </c>
      <c r="J24" s="252">
        <v>6</v>
      </c>
      <c r="K24" s="252">
        <v>24</v>
      </c>
      <c r="L24" s="253" t="s">
        <v>159</v>
      </c>
      <c r="M24" s="254" t="s">
        <v>828</v>
      </c>
      <c r="N24" s="255">
        <v>0.25</v>
      </c>
      <c r="O24" s="256" t="s">
        <v>831</v>
      </c>
      <c r="P24" s="256" t="s">
        <v>834</v>
      </c>
      <c r="Q24" s="160">
        <v>116245</v>
      </c>
      <c r="R24" s="161">
        <v>10000</v>
      </c>
      <c r="S24" s="161">
        <v>8000</v>
      </c>
      <c r="T24" s="161">
        <v>0</v>
      </c>
      <c r="U24" s="161">
        <v>0</v>
      </c>
      <c r="V24" s="161">
        <v>0</v>
      </c>
      <c r="W24" s="161">
        <v>0</v>
      </c>
      <c r="X24" s="161">
        <v>0</v>
      </c>
      <c r="Y24" s="348">
        <v>0</v>
      </c>
      <c r="Z24" s="223">
        <v>134245</v>
      </c>
      <c r="AA24" s="170">
        <v>100</v>
      </c>
    </row>
    <row r="25" spans="2:27" ht="84" x14ac:dyDescent="0.25">
      <c r="B25" s="514" t="s">
        <v>1197</v>
      </c>
      <c r="C25" s="202" t="s">
        <v>656</v>
      </c>
      <c r="D25" s="119" t="s">
        <v>671</v>
      </c>
      <c r="E25" s="271" t="s">
        <v>787</v>
      </c>
      <c r="F25" s="117" t="s">
        <v>841</v>
      </c>
      <c r="G25" s="151" t="s">
        <v>154</v>
      </c>
      <c r="H25" s="151" t="s">
        <v>157</v>
      </c>
      <c r="I25" s="117" t="s">
        <v>1349</v>
      </c>
      <c r="J25" s="159">
        <v>72.400000000000006</v>
      </c>
      <c r="K25" s="159">
        <v>156</v>
      </c>
      <c r="L25" s="154" t="s">
        <v>162</v>
      </c>
      <c r="M25" s="125" t="s">
        <v>830</v>
      </c>
      <c r="N25" s="168">
        <v>0.46</v>
      </c>
      <c r="O25" s="107" t="s">
        <v>831</v>
      </c>
      <c r="P25" s="107" t="s">
        <v>834</v>
      </c>
      <c r="Q25" s="160">
        <v>244593</v>
      </c>
      <c r="R25" s="161">
        <v>16000</v>
      </c>
      <c r="S25" s="161">
        <v>46000</v>
      </c>
      <c r="T25" s="161">
        <v>0</v>
      </c>
      <c r="U25" s="161">
        <v>0</v>
      </c>
      <c r="V25" s="161">
        <v>0</v>
      </c>
      <c r="W25" s="161">
        <v>0</v>
      </c>
      <c r="X25" s="161">
        <v>0</v>
      </c>
      <c r="Y25" s="348">
        <v>0</v>
      </c>
      <c r="Z25" s="221">
        <v>306593</v>
      </c>
      <c r="AA25" s="162"/>
    </row>
    <row r="26" spans="2:27" ht="48" x14ac:dyDescent="0.25">
      <c r="B26" s="515"/>
      <c r="C26" s="203" t="s">
        <v>697</v>
      </c>
      <c r="D26" s="248" t="s">
        <v>695</v>
      </c>
      <c r="E26" s="248" t="s">
        <v>1345</v>
      </c>
      <c r="F26" s="249" t="s">
        <v>842</v>
      </c>
      <c r="G26" s="250" t="s">
        <v>154</v>
      </c>
      <c r="H26" s="250" t="s">
        <v>157</v>
      </c>
      <c r="I26" s="251" t="s">
        <v>1348</v>
      </c>
      <c r="J26" s="252">
        <v>106</v>
      </c>
      <c r="K26" s="252">
        <v>156</v>
      </c>
      <c r="L26" s="253" t="s">
        <v>159</v>
      </c>
      <c r="M26" s="254" t="s">
        <v>828</v>
      </c>
      <c r="N26" s="255">
        <v>0.6794</v>
      </c>
      <c r="O26" s="256" t="s">
        <v>831</v>
      </c>
      <c r="P26" s="256" t="s">
        <v>834</v>
      </c>
      <c r="Q26" s="160">
        <v>48918.6</v>
      </c>
      <c r="R26" s="160">
        <v>3200</v>
      </c>
      <c r="S26" s="160">
        <v>9200</v>
      </c>
      <c r="T26" s="160">
        <v>0</v>
      </c>
      <c r="U26" s="160">
        <v>0</v>
      </c>
      <c r="V26" s="160">
        <v>0</v>
      </c>
      <c r="W26" s="160">
        <v>0</v>
      </c>
      <c r="X26" s="160">
        <v>0</v>
      </c>
      <c r="Y26" s="349">
        <v>0</v>
      </c>
      <c r="Z26" s="223">
        <v>61318.6</v>
      </c>
      <c r="AA26" s="169">
        <v>20</v>
      </c>
    </row>
    <row r="27" spans="2:27" ht="72" x14ac:dyDescent="0.25">
      <c r="B27" s="516"/>
      <c r="C27" s="203" t="s">
        <v>698</v>
      </c>
      <c r="D27" s="257" t="s">
        <v>696</v>
      </c>
      <c r="E27" s="260" t="s">
        <v>1344</v>
      </c>
      <c r="F27" s="212" t="s">
        <v>1346</v>
      </c>
      <c r="G27" s="177" t="s">
        <v>154</v>
      </c>
      <c r="H27" s="177" t="s">
        <v>157</v>
      </c>
      <c r="I27" s="261" t="s">
        <v>1347</v>
      </c>
      <c r="J27" s="159">
        <v>50</v>
      </c>
      <c r="K27" s="159">
        <v>156</v>
      </c>
      <c r="L27" s="259" t="s">
        <v>159</v>
      </c>
      <c r="M27" s="259" t="s">
        <v>829</v>
      </c>
      <c r="N27" s="176">
        <v>0.32050000000000001</v>
      </c>
      <c r="O27" s="212" t="s">
        <v>831</v>
      </c>
      <c r="P27" s="212" t="s">
        <v>834</v>
      </c>
      <c r="Q27" s="160">
        <v>195674.4</v>
      </c>
      <c r="R27" s="160">
        <v>12800</v>
      </c>
      <c r="S27" s="160">
        <v>36800</v>
      </c>
      <c r="T27" s="160">
        <v>0</v>
      </c>
      <c r="U27" s="160">
        <v>0</v>
      </c>
      <c r="V27" s="160">
        <v>0</v>
      </c>
      <c r="W27" s="160">
        <v>0</v>
      </c>
      <c r="X27" s="160">
        <v>0</v>
      </c>
      <c r="Y27" s="349">
        <v>0</v>
      </c>
      <c r="Z27" s="223">
        <v>245274.4</v>
      </c>
      <c r="AA27" s="169">
        <v>80</v>
      </c>
    </row>
    <row r="28" spans="2:27" ht="129.75" customHeight="1" x14ac:dyDescent="0.25">
      <c r="B28" s="514" t="s">
        <v>1198</v>
      </c>
      <c r="C28" s="202" t="s">
        <v>657</v>
      </c>
      <c r="D28" s="119" t="s">
        <v>1328</v>
      </c>
      <c r="E28" s="271" t="s">
        <v>1342</v>
      </c>
      <c r="F28" s="117" t="s">
        <v>843</v>
      </c>
      <c r="G28" s="151" t="s">
        <v>154</v>
      </c>
      <c r="H28" s="151" t="s">
        <v>157</v>
      </c>
      <c r="I28" s="117" t="s">
        <v>1343</v>
      </c>
      <c r="J28" s="159">
        <v>306.8</v>
      </c>
      <c r="K28" s="159">
        <v>307.39999999999998</v>
      </c>
      <c r="L28" s="154" t="s">
        <v>162</v>
      </c>
      <c r="M28" s="125" t="s">
        <v>830</v>
      </c>
      <c r="N28" s="168">
        <v>0.99</v>
      </c>
      <c r="O28" s="107" t="s">
        <v>831</v>
      </c>
      <c r="P28" s="107" t="s">
        <v>834</v>
      </c>
      <c r="Q28" s="160">
        <v>1131439</v>
      </c>
      <c r="R28" s="161">
        <v>163000</v>
      </c>
      <c r="S28" s="161">
        <v>48000</v>
      </c>
      <c r="T28" s="161">
        <v>0</v>
      </c>
      <c r="U28" s="161">
        <v>15000</v>
      </c>
      <c r="V28" s="161">
        <v>0</v>
      </c>
      <c r="W28" s="161">
        <v>0</v>
      </c>
      <c r="X28" s="161">
        <v>0</v>
      </c>
      <c r="Y28" s="348">
        <v>0</v>
      </c>
      <c r="Z28" s="221">
        <v>1357439</v>
      </c>
      <c r="AA28" s="223"/>
    </row>
    <row r="29" spans="2:27" ht="56.25" x14ac:dyDescent="0.25">
      <c r="B29" s="515"/>
      <c r="C29" s="203" t="s">
        <v>700</v>
      </c>
      <c r="D29" s="248" t="s">
        <v>705</v>
      </c>
      <c r="E29" s="248" t="s">
        <v>801</v>
      </c>
      <c r="F29" s="249" t="s">
        <v>1339</v>
      </c>
      <c r="G29" s="250" t="s">
        <v>154</v>
      </c>
      <c r="H29" s="250" t="s">
        <v>157</v>
      </c>
      <c r="I29" s="251" t="s">
        <v>1340</v>
      </c>
      <c r="J29" s="252">
        <v>1200</v>
      </c>
      <c r="K29" s="252">
        <v>59435</v>
      </c>
      <c r="L29" s="253" t="s">
        <v>159</v>
      </c>
      <c r="M29" s="254" t="s">
        <v>828</v>
      </c>
      <c r="N29" s="255">
        <v>2.01E-2</v>
      </c>
      <c r="O29" s="256" t="s">
        <v>831</v>
      </c>
      <c r="P29" s="256" t="s">
        <v>834</v>
      </c>
      <c r="Q29" s="160">
        <v>113143.9</v>
      </c>
      <c r="R29" s="160">
        <v>16300</v>
      </c>
      <c r="S29" s="160">
        <v>4800</v>
      </c>
      <c r="T29" s="160">
        <v>0</v>
      </c>
      <c r="U29" s="160">
        <v>1500</v>
      </c>
      <c r="V29" s="160">
        <v>0</v>
      </c>
      <c r="W29" s="160">
        <v>0</v>
      </c>
      <c r="X29" s="160">
        <v>0</v>
      </c>
      <c r="Y29" s="349">
        <v>0</v>
      </c>
      <c r="Z29" s="223">
        <v>135743.9</v>
      </c>
      <c r="AA29" s="347">
        <v>10</v>
      </c>
    </row>
    <row r="30" spans="2:27" ht="84" x14ac:dyDescent="0.25">
      <c r="B30" s="515"/>
      <c r="C30" s="203" t="s">
        <v>701</v>
      </c>
      <c r="D30" s="257" t="s">
        <v>706</v>
      </c>
      <c r="E30" s="258" t="s">
        <v>1341</v>
      </c>
      <c r="F30" s="212" t="s">
        <v>844</v>
      </c>
      <c r="G30" s="177" t="s">
        <v>154</v>
      </c>
      <c r="H30" s="177" t="s">
        <v>157</v>
      </c>
      <c r="I30" s="212" t="s">
        <v>1338</v>
      </c>
      <c r="J30" s="159">
        <v>25</v>
      </c>
      <c r="K30" s="159">
        <v>100</v>
      </c>
      <c r="L30" s="259" t="s">
        <v>159</v>
      </c>
      <c r="M30" s="259" t="s">
        <v>828</v>
      </c>
      <c r="N30" s="176">
        <v>0.25</v>
      </c>
      <c r="O30" s="212" t="s">
        <v>831</v>
      </c>
      <c r="P30" s="212" t="s">
        <v>834</v>
      </c>
      <c r="Q30" s="160">
        <v>226287.8</v>
      </c>
      <c r="R30" s="160">
        <v>32600</v>
      </c>
      <c r="S30" s="160">
        <v>9600</v>
      </c>
      <c r="T30" s="160">
        <v>0</v>
      </c>
      <c r="U30" s="160">
        <v>3000</v>
      </c>
      <c r="V30" s="160">
        <v>0</v>
      </c>
      <c r="W30" s="160">
        <v>0</v>
      </c>
      <c r="X30" s="160">
        <v>0</v>
      </c>
      <c r="Y30" s="349">
        <v>0</v>
      </c>
      <c r="Z30" s="223">
        <v>271487.8</v>
      </c>
      <c r="AA30" s="351">
        <v>20</v>
      </c>
    </row>
    <row r="31" spans="2:27" ht="96" x14ac:dyDescent="0.25">
      <c r="B31" s="515"/>
      <c r="C31" s="203" t="s">
        <v>702</v>
      </c>
      <c r="D31" s="248" t="s">
        <v>1334</v>
      </c>
      <c r="E31" s="248" t="s">
        <v>1335</v>
      </c>
      <c r="F31" s="249" t="s">
        <v>1336</v>
      </c>
      <c r="G31" s="250" t="s">
        <v>154</v>
      </c>
      <c r="H31" s="250" t="s">
        <v>157</v>
      </c>
      <c r="I31" s="251" t="s">
        <v>1337</v>
      </c>
      <c r="J31" s="252">
        <v>600</v>
      </c>
      <c r="K31" s="252">
        <v>6</v>
      </c>
      <c r="L31" s="253" t="s">
        <v>159</v>
      </c>
      <c r="M31" s="254" t="s">
        <v>828</v>
      </c>
      <c r="N31" s="255">
        <v>1</v>
      </c>
      <c r="O31" s="256" t="s">
        <v>831</v>
      </c>
      <c r="P31" s="256" t="s">
        <v>834</v>
      </c>
      <c r="Q31" s="160">
        <v>169715.85</v>
      </c>
      <c r="R31" s="160">
        <v>24450</v>
      </c>
      <c r="S31" s="160">
        <v>7200</v>
      </c>
      <c r="T31" s="160">
        <v>0</v>
      </c>
      <c r="U31" s="160">
        <v>2250</v>
      </c>
      <c r="V31" s="160">
        <v>0</v>
      </c>
      <c r="W31" s="160">
        <v>0</v>
      </c>
      <c r="X31" s="160">
        <v>0</v>
      </c>
      <c r="Y31" s="349">
        <v>0</v>
      </c>
      <c r="Z31" s="223">
        <v>203615.85</v>
      </c>
      <c r="AA31" s="347">
        <v>15</v>
      </c>
    </row>
    <row r="32" spans="2:27" ht="108" x14ac:dyDescent="0.25">
      <c r="B32" s="515"/>
      <c r="C32" s="203" t="s">
        <v>703</v>
      </c>
      <c r="D32" s="257" t="s">
        <v>1326</v>
      </c>
      <c r="E32" s="257" t="s">
        <v>1327</v>
      </c>
      <c r="F32" s="262" t="s">
        <v>1332</v>
      </c>
      <c r="G32" s="263" t="s">
        <v>154</v>
      </c>
      <c r="H32" s="263" t="s">
        <v>157</v>
      </c>
      <c r="I32" s="264" t="s">
        <v>1333</v>
      </c>
      <c r="J32" s="159">
        <v>600</v>
      </c>
      <c r="K32" s="159">
        <v>6</v>
      </c>
      <c r="L32" s="265" t="s">
        <v>159</v>
      </c>
      <c r="M32" s="266" t="s">
        <v>828</v>
      </c>
      <c r="N32" s="267">
        <v>1</v>
      </c>
      <c r="O32" s="268" t="s">
        <v>831</v>
      </c>
      <c r="P32" s="268" t="s">
        <v>834</v>
      </c>
      <c r="Q32" s="160">
        <v>226287.8</v>
      </c>
      <c r="R32" s="160">
        <v>32600</v>
      </c>
      <c r="S32" s="160">
        <v>9600</v>
      </c>
      <c r="T32" s="160">
        <v>0</v>
      </c>
      <c r="U32" s="160">
        <v>3000</v>
      </c>
      <c r="V32" s="160">
        <v>0</v>
      </c>
      <c r="W32" s="160">
        <v>0</v>
      </c>
      <c r="X32" s="160">
        <v>0</v>
      </c>
      <c r="Y32" s="349">
        <v>0</v>
      </c>
      <c r="Z32" s="223">
        <v>271487.8</v>
      </c>
      <c r="AA32" s="351">
        <v>20</v>
      </c>
    </row>
    <row r="33" spans="2:27" ht="72" x14ac:dyDescent="0.25">
      <c r="B33" s="516"/>
      <c r="C33" s="203" t="s">
        <v>704</v>
      </c>
      <c r="D33" s="248" t="s">
        <v>707</v>
      </c>
      <c r="E33" s="248" t="s">
        <v>1329</v>
      </c>
      <c r="F33" s="249" t="s">
        <v>1330</v>
      </c>
      <c r="G33" s="250" t="s">
        <v>154</v>
      </c>
      <c r="H33" s="250" t="s">
        <v>157</v>
      </c>
      <c r="I33" s="251" t="s">
        <v>1331</v>
      </c>
      <c r="J33" s="252">
        <v>6</v>
      </c>
      <c r="K33" s="252">
        <v>8</v>
      </c>
      <c r="L33" s="253" t="s">
        <v>159</v>
      </c>
      <c r="M33" s="254" t="s">
        <v>828</v>
      </c>
      <c r="N33" s="255">
        <v>0.75</v>
      </c>
      <c r="O33" s="256" t="s">
        <v>831</v>
      </c>
      <c r="P33" s="256" t="s">
        <v>834</v>
      </c>
      <c r="Q33" s="160">
        <v>396003.65</v>
      </c>
      <c r="R33" s="160">
        <v>57050</v>
      </c>
      <c r="S33" s="160">
        <v>16800</v>
      </c>
      <c r="T33" s="160">
        <v>0</v>
      </c>
      <c r="U33" s="160">
        <v>5250</v>
      </c>
      <c r="V33" s="160">
        <v>0</v>
      </c>
      <c r="W33" s="160">
        <v>0</v>
      </c>
      <c r="X33" s="160">
        <v>0</v>
      </c>
      <c r="Y33" s="349">
        <v>0</v>
      </c>
      <c r="Z33" s="223">
        <v>475103.65</v>
      </c>
      <c r="AA33" s="347">
        <v>35</v>
      </c>
    </row>
    <row r="34" spans="2:27" ht="108" x14ac:dyDescent="0.25">
      <c r="B34" s="514" t="s">
        <v>1199</v>
      </c>
      <c r="C34" s="202" t="s">
        <v>658</v>
      </c>
      <c r="D34" s="119" t="s">
        <v>672</v>
      </c>
      <c r="E34" s="271" t="s">
        <v>788</v>
      </c>
      <c r="F34" s="117" t="s">
        <v>1324</v>
      </c>
      <c r="G34" s="151" t="s">
        <v>154</v>
      </c>
      <c r="H34" s="151" t="s">
        <v>157</v>
      </c>
      <c r="I34" s="117" t="s">
        <v>1325</v>
      </c>
      <c r="J34" s="159">
        <v>297.89999999999998</v>
      </c>
      <c r="K34" s="159">
        <v>260.7</v>
      </c>
      <c r="L34" s="154" t="s">
        <v>162</v>
      </c>
      <c r="M34" s="125" t="s">
        <v>830</v>
      </c>
      <c r="N34" s="168">
        <v>1.1399999999999999</v>
      </c>
      <c r="O34" s="107" t="s">
        <v>831</v>
      </c>
      <c r="P34" s="107" t="s">
        <v>834</v>
      </c>
      <c r="Q34" s="160">
        <v>3231045</v>
      </c>
      <c r="R34" s="161">
        <v>39000</v>
      </c>
      <c r="S34" s="161">
        <v>3000</v>
      </c>
      <c r="T34" s="161">
        <v>0</v>
      </c>
      <c r="U34" s="161">
        <v>0</v>
      </c>
      <c r="V34" s="161">
        <v>0</v>
      </c>
      <c r="W34" s="161">
        <v>0</v>
      </c>
      <c r="X34" s="161">
        <v>0</v>
      </c>
      <c r="Y34" s="348">
        <v>0</v>
      </c>
      <c r="Z34" s="221">
        <v>3273045</v>
      </c>
      <c r="AA34" s="162"/>
    </row>
    <row r="35" spans="2:27" ht="84" x14ac:dyDescent="0.25">
      <c r="B35" s="515"/>
      <c r="C35" s="203" t="s">
        <v>712</v>
      </c>
      <c r="D35" s="248" t="s">
        <v>708</v>
      </c>
      <c r="E35" s="248" t="s">
        <v>1321</v>
      </c>
      <c r="F35" s="249" t="s">
        <v>1322</v>
      </c>
      <c r="G35" s="250" t="s">
        <v>154</v>
      </c>
      <c r="H35" s="250" t="s">
        <v>157</v>
      </c>
      <c r="I35" s="251" t="s">
        <v>1323</v>
      </c>
      <c r="J35" s="252">
        <v>1150</v>
      </c>
      <c r="K35" s="252">
        <v>1150</v>
      </c>
      <c r="L35" s="253" t="s">
        <v>159</v>
      </c>
      <c r="M35" s="254" t="s">
        <v>828</v>
      </c>
      <c r="N35" s="255">
        <v>1</v>
      </c>
      <c r="O35" s="256" t="s">
        <v>831</v>
      </c>
      <c r="P35" s="256" t="s">
        <v>834</v>
      </c>
      <c r="Q35" s="160">
        <v>807761.25</v>
      </c>
      <c r="R35" s="160">
        <v>9750</v>
      </c>
      <c r="S35" s="160">
        <v>750</v>
      </c>
      <c r="T35" s="160">
        <v>0</v>
      </c>
      <c r="U35" s="160">
        <v>0</v>
      </c>
      <c r="V35" s="160">
        <v>0</v>
      </c>
      <c r="W35" s="160">
        <v>0</v>
      </c>
      <c r="X35" s="160">
        <v>0</v>
      </c>
      <c r="Y35" s="349">
        <v>0</v>
      </c>
      <c r="Z35" s="223">
        <v>818261.25</v>
      </c>
      <c r="AA35" s="169">
        <v>25</v>
      </c>
    </row>
    <row r="36" spans="2:27" ht="72" x14ac:dyDescent="0.25">
      <c r="B36" s="515"/>
      <c r="C36" s="203" t="s">
        <v>713</v>
      </c>
      <c r="D36" s="116" t="s">
        <v>709</v>
      </c>
      <c r="E36" s="210" t="s">
        <v>802</v>
      </c>
      <c r="F36" s="117" t="s">
        <v>1319</v>
      </c>
      <c r="G36" s="151" t="s">
        <v>154</v>
      </c>
      <c r="H36" s="151" t="s">
        <v>157</v>
      </c>
      <c r="I36" s="117" t="s">
        <v>1320</v>
      </c>
      <c r="J36" s="159">
        <v>46</v>
      </c>
      <c r="K36" s="159">
        <v>46</v>
      </c>
      <c r="L36" s="154" t="s">
        <v>159</v>
      </c>
      <c r="M36" s="165" t="s">
        <v>828</v>
      </c>
      <c r="N36" s="166">
        <v>1</v>
      </c>
      <c r="O36" s="107" t="s">
        <v>831</v>
      </c>
      <c r="P36" s="107" t="s">
        <v>834</v>
      </c>
      <c r="Q36" s="160">
        <v>807761.25</v>
      </c>
      <c r="R36" s="160">
        <v>9750</v>
      </c>
      <c r="S36" s="160">
        <v>750</v>
      </c>
      <c r="T36" s="160">
        <v>0</v>
      </c>
      <c r="U36" s="160">
        <v>0</v>
      </c>
      <c r="V36" s="160">
        <v>0</v>
      </c>
      <c r="W36" s="160">
        <v>0</v>
      </c>
      <c r="X36" s="160">
        <v>0</v>
      </c>
      <c r="Y36" s="349">
        <v>0</v>
      </c>
      <c r="Z36" s="223">
        <v>818261.25</v>
      </c>
      <c r="AA36" s="169">
        <v>25</v>
      </c>
    </row>
    <row r="37" spans="2:27" ht="72" x14ac:dyDescent="0.25">
      <c r="B37" s="515"/>
      <c r="C37" s="203" t="s">
        <v>714</v>
      </c>
      <c r="D37" s="248" t="s">
        <v>710</v>
      </c>
      <c r="E37" s="248" t="s">
        <v>803</v>
      </c>
      <c r="F37" s="249" t="s">
        <v>845</v>
      </c>
      <c r="G37" s="250" t="s">
        <v>154</v>
      </c>
      <c r="H37" s="250" t="s">
        <v>157</v>
      </c>
      <c r="I37" s="251" t="s">
        <v>1316</v>
      </c>
      <c r="J37" s="252">
        <v>30</v>
      </c>
      <c r="K37" s="252">
        <v>30</v>
      </c>
      <c r="L37" s="253" t="s">
        <v>159</v>
      </c>
      <c r="M37" s="254" t="s">
        <v>828</v>
      </c>
      <c r="N37" s="255">
        <v>1</v>
      </c>
      <c r="O37" s="256" t="s">
        <v>831</v>
      </c>
      <c r="P37" s="256" t="s">
        <v>834</v>
      </c>
      <c r="Q37" s="160">
        <v>807761.25</v>
      </c>
      <c r="R37" s="160">
        <v>9750</v>
      </c>
      <c r="S37" s="160">
        <v>750</v>
      </c>
      <c r="T37" s="160">
        <v>0</v>
      </c>
      <c r="U37" s="160">
        <v>0</v>
      </c>
      <c r="V37" s="160">
        <v>0</v>
      </c>
      <c r="W37" s="160">
        <v>0</v>
      </c>
      <c r="X37" s="160">
        <v>0</v>
      </c>
      <c r="Y37" s="349">
        <v>0</v>
      </c>
      <c r="Z37" s="223">
        <v>818261.25</v>
      </c>
      <c r="AA37" s="169">
        <v>25</v>
      </c>
    </row>
    <row r="38" spans="2:27" ht="84" x14ac:dyDescent="0.25">
      <c r="B38" s="516"/>
      <c r="C38" s="203" t="s">
        <v>715</v>
      </c>
      <c r="D38" s="116" t="s">
        <v>711</v>
      </c>
      <c r="E38" s="210" t="s">
        <v>1600</v>
      </c>
      <c r="F38" s="117" t="s">
        <v>1315</v>
      </c>
      <c r="G38" s="151" t="s">
        <v>154</v>
      </c>
      <c r="H38" s="151" t="s">
        <v>157</v>
      </c>
      <c r="I38" s="117" t="s">
        <v>1317</v>
      </c>
      <c r="J38" s="159">
        <v>155</v>
      </c>
      <c r="K38" s="159">
        <v>31</v>
      </c>
      <c r="L38" s="154" t="s">
        <v>159</v>
      </c>
      <c r="M38" s="165" t="s">
        <v>1314</v>
      </c>
      <c r="N38" s="171" t="s">
        <v>1318</v>
      </c>
      <c r="O38" s="107" t="s">
        <v>831</v>
      </c>
      <c r="P38" s="107" t="s">
        <v>834</v>
      </c>
      <c r="Q38" s="160">
        <v>807761.25</v>
      </c>
      <c r="R38" s="160">
        <v>9750</v>
      </c>
      <c r="S38" s="160">
        <v>750</v>
      </c>
      <c r="T38" s="160">
        <v>0</v>
      </c>
      <c r="U38" s="160">
        <v>0</v>
      </c>
      <c r="V38" s="160">
        <v>0</v>
      </c>
      <c r="W38" s="160">
        <v>0</v>
      </c>
      <c r="X38" s="160">
        <v>0</v>
      </c>
      <c r="Y38" s="349">
        <v>0</v>
      </c>
      <c r="Z38" s="223">
        <v>818261.25</v>
      </c>
      <c r="AA38" s="169">
        <v>25</v>
      </c>
    </row>
    <row r="39" spans="2:27" ht="96" x14ac:dyDescent="0.25">
      <c r="B39" s="511" t="s">
        <v>1200</v>
      </c>
      <c r="C39" s="202" t="s">
        <v>659</v>
      </c>
      <c r="D39" s="119" t="s">
        <v>673</v>
      </c>
      <c r="E39" s="271" t="s">
        <v>789</v>
      </c>
      <c r="F39" s="117" t="s">
        <v>846</v>
      </c>
      <c r="G39" s="151" t="s">
        <v>154</v>
      </c>
      <c r="H39" s="151" t="s">
        <v>157</v>
      </c>
      <c r="I39" s="117" t="s">
        <v>1313</v>
      </c>
      <c r="J39" s="159">
        <v>19.8</v>
      </c>
      <c r="K39" s="159">
        <v>40.5</v>
      </c>
      <c r="L39" s="172" t="s">
        <v>162</v>
      </c>
      <c r="M39" s="316" t="s">
        <v>830</v>
      </c>
      <c r="N39" s="173">
        <v>0.48</v>
      </c>
      <c r="O39" s="124" t="s">
        <v>831</v>
      </c>
      <c r="P39" s="124" t="s">
        <v>834</v>
      </c>
      <c r="Q39" s="160">
        <v>996009</v>
      </c>
      <c r="R39" s="161">
        <v>138000</v>
      </c>
      <c r="S39" s="161">
        <v>202000</v>
      </c>
      <c r="T39" s="161">
        <v>0</v>
      </c>
      <c r="U39" s="161">
        <v>0</v>
      </c>
      <c r="V39" s="161">
        <v>0</v>
      </c>
      <c r="W39" s="161">
        <v>0</v>
      </c>
      <c r="X39" s="161">
        <v>0</v>
      </c>
      <c r="Y39" s="348">
        <v>0</v>
      </c>
      <c r="Z39" s="221">
        <v>1336009</v>
      </c>
      <c r="AA39" s="162"/>
    </row>
    <row r="40" spans="2:27" ht="90" x14ac:dyDescent="0.25">
      <c r="B40" s="512"/>
      <c r="C40" s="203" t="s">
        <v>716</v>
      </c>
      <c r="D40" s="248" t="s">
        <v>720</v>
      </c>
      <c r="E40" s="248" t="s">
        <v>804</v>
      </c>
      <c r="F40" s="249" t="s">
        <v>847</v>
      </c>
      <c r="G40" s="250" t="s">
        <v>154</v>
      </c>
      <c r="H40" s="250" t="s">
        <v>157</v>
      </c>
      <c r="I40" s="251" t="s">
        <v>1312</v>
      </c>
      <c r="J40" s="252">
        <v>15</v>
      </c>
      <c r="K40" s="252">
        <v>15</v>
      </c>
      <c r="L40" s="253" t="s">
        <v>159</v>
      </c>
      <c r="M40" s="254" t="s">
        <v>828</v>
      </c>
      <c r="N40" s="255">
        <v>1</v>
      </c>
      <c r="O40" s="256" t="s">
        <v>831</v>
      </c>
      <c r="P40" s="256" t="s">
        <v>834</v>
      </c>
      <c r="Q40" s="160">
        <v>249002.25</v>
      </c>
      <c r="R40" s="160">
        <v>34500</v>
      </c>
      <c r="S40" s="160">
        <v>50500</v>
      </c>
      <c r="T40" s="160">
        <v>0</v>
      </c>
      <c r="U40" s="160">
        <v>0</v>
      </c>
      <c r="V40" s="160">
        <v>0</v>
      </c>
      <c r="W40" s="160">
        <v>0</v>
      </c>
      <c r="X40" s="160">
        <v>0</v>
      </c>
      <c r="Y40" s="349">
        <v>0</v>
      </c>
      <c r="Z40" s="223">
        <v>334002.25</v>
      </c>
      <c r="AA40" s="169">
        <v>25</v>
      </c>
    </row>
    <row r="41" spans="2:27" ht="84" x14ac:dyDescent="0.25">
      <c r="B41" s="512"/>
      <c r="C41" s="203" t="s">
        <v>717</v>
      </c>
      <c r="D41" s="116" t="s">
        <v>721</v>
      </c>
      <c r="E41" s="210" t="s">
        <v>805</v>
      </c>
      <c r="F41" s="117" t="s">
        <v>848</v>
      </c>
      <c r="G41" s="151" t="s">
        <v>154</v>
      </c>
      <c r="H41" s="151" t="s">
        <v>157</v>
      </c>
      <c r="I41" s="117" t="s">
        <v>1311</v>
      </c>
      <c r="J41" s="159">
        <v>20</v>
      </c>
      <c r="K41" s="159">
        <v>20</v>
      </c>
      <c r="L41" s="154" t="s">
        <v>159</v>
      </c>
      <c r="M41" s="165" t="s">
        <v>828</v>
      </c>
      <c r="N41" s="166">
        <v>1</v>
      </c>
      <c r="O41" s="107" t="s">
        <v>831</v>
      </c>
      <c r="P41" s="107" t="s">
        <v>834</v>
      </c>
      <c r="Q41" s="160">
        <v>149401.35</v>
      </c>
      <c r="R41" s="160">
        <v>20700</v>
      </c>
      <c r="S41" s="160">
        <v>30300</v>
      </c>
      <c r="T41" s="160">
        <v>0</v>
      </c>
      <c r="U41" s="160">
        <v>0</v>
      </c>
      <c r="V41" s="160">
        <v>0</v>
      </c>
      <c r="W41" s="160">
        <v>0</v>
      </c>
      <c r="X41" s="160">
        <v>0</v>
      </c>
      <c r="Y41" s="349">
        <v>0</v>
      </c>
      <c r="Z41" s="223">
        <v>200401.35</v>
      </c>
      <c r="AA41" s="169">
        <v>15</v>
      </c>
    </row>
    <row r="42" spans="2:27" ht="72" x14ac:dyDescent="0.25">
      <c r="B42" s="512"/>
      <c r="C42" s="203" t="s">
        <v>718</v>
      </c>
      <c r="D42" s="248" t="s">
        <v>722</v>
      </c>
      <c r="E42" s="248" t="s">
        <v>806</v>
      </c>
      <c r="F42" s="249" t="s">
        <v>849</v>
      </c>
      <c r="G42" s="250" t="s">
        <v>154</v>
      </c>
      <c r="H42" s="250" t="s">
        <v>157</v>
      </c>
      <c r="I42" s="251" t="s">
        <v>1310</v>
      </c>
      <c r="J42" s="252">
        <v>4</v>
      </c>
      <c r="K42" s="252">
        <v>10</v>
      </c>
      <c r="L42" s="253" t="s">
        <v>159</v>
      </c>
      <c r="M42" s="254" t="s">
        <v>828</v>
      </c>
      <c r="N42" s="255">
        <v>0.4</v>
      </c>
      <c r="O42" s="256" t="s">
        <v>831</v>
      </c>
      <c r="P42" s="256" t="s">
        <v>834</v>
      </c>
      <c r="Q42" s="160">
        <v>298802.7</v>
      </c>
      <c r="R42" s="160">
        <v>41400</v>
      </c>
      <c r="S42" s="160">
        <v>60600</v>
      </c>
      <c r="T42" s="160">
        <v>0</v>
      </c>
      <c r="U42" s="160">
        <v>0</v>
      </c>
      <c r="V42" s="160">
        <v>0</v>
      </c>
      <c r="W42" s="160">
        <v>0</v>
      </c>
      <c r="X42" s="160">
        <v>0</v>
      </c>
      <c r="Y42" s="349">
        <v>0</v>
      </c>
      <c r="Z42" s="223">
        <v>400802.7</v>
      </c>
      <c r="AA42" s="169">
        <v>30</v>
      </c>
    </row>
    <row r="43" spans="2:27" ht="72" x14ac:dyDescent="0.25">
      <c r="B43" s="513"/>
      <c r="C43" s="203" t="s">
        <v>719</v>
      </c>
      <c r="D43" s="116" t="s">
        <v>723</v>
      </c>
      <c r="E43" s="210" t="s">
        <v>807</v>
      </c>
      <c r="F43" s="117" t="s">
        <v>850</v>
      </c>
      <c r="G43" s="151" t="s">
        <v>154</v>
      </c>
      <c r="H43" s="151" t="s">
        <v>157</v>
      </c>
      <c r="I43" s="117" t="s">
        <v>1309</v>
      </c>
      <c r="J43" s="159">
        <v>35</v>
      </c>
      <c r="K43" s="159">
        <v>100</v>
      </c>
      <c r="L43" s="154" t="s">
        <v>159</v>
      </c>
      <c r="M43" s="165" t="s">
        <v>828</v>
      </c>
      <c r="N43" s="166">
        <v>0.35</v>
      </c>
      <c r="O43" s="107" t="s">
        <v>831</v>
      </c>
      <c r="P43" s="107" t="s">
        <v>834</v>
      </c>
      <c r="Q43" s="160">
        <v>298802.7</v>
      </c>
      <c r="R43" s="160">
        <v>41400</v>
      </c>
      <c r="S43" s="160">
        <v>60600</v>
      </c>
      <c r="T43" s="160">
        <v>0</v>
      </c>
      <c r="U43" s="160">
        <v>0</v>
      </c>
      <c r="V43" s="160">
        <v>0</v>
      </c>
      <c r="W43" s="160">
        <v>0</v>
      </c>
      <c r="X43" s="160">
        <v>0</v>
      </c>
      <c r="Y43" s="349">
        <v>0</v>
      </c>
      <c r="Z43" s="223">
        <v>400802.7</v>
      </c>
      <c r="AA43" s="169">
        <v>30</v>
      </c>
    </row>
    <row r="44" spans="2:27" ht="120" x14ac:dyDescent="0.25">
      <c r="B44" s="514" t="s">
        <v>1201</v>
      </c>
      <c r="C44" s="202" t="s">
        <v>660</v>
      </c>
      <c r="D44" s="119" t="s">
        <v>674</v>
      </c>
      <c r="E44" s="211" t="s">
        <v>790</v>
      </c>
      <c r="F44" s="117" t="s">
        <v>1306</v>
      </c>
      <c r="G44" s="151" t="s">
        <v>154</v>
      </c>
      <c r="H44" s="151" t="s">
        <v>157</v>
      </c>
      <c r="I44" s="117" t="s">
        <v>1308</v>
      </c>
      <c r="J44" s="159">
        <v>155.9</v>
      </c>
      <c r="K44" s="159">
        <v>151</v>
      </c>
      <c r="L44" s="151" t="s">
        <v>162</v>
      </c>
      <c r="M44" s="120" t="s">
        <v>830</v>
      </c>
      <c r="N44" s="173">
        <v>1.03</v>
      </c>
      <c r="O44" s="107" t="s">
        <v>831</v>
      </c>
      <c r="P44" s="107" t="s">
        <v>834</v>
      </c>
      <c r="Q44" s="160">
        <v>1238434</v>
      </c>
      <c r="R44" s="161">
        <v>221000</v>
      </c>
      <c r="S44" s="161">
        <v>400000</v>
      </c>
      <c r="T44" s="161">
        <v>0</v>
      </c>
      <c r="U44" s="161">
        <v>0</v>
      </c>
      <c r="V44" s="161">
        <v>0</v>
      </c>
      <c r="W44" s="161">
        <v>0</v>
      </c>
      <c r="X44" s="161">
        <v>0</v>
      </c>
      <c r="Y44" s="348">
        <v>3376752</v>
      </c>
      <c r="Z44" s="221">
        <v>5236186</v>
      </c>
      <c r="AA44" s="162"/>
    </row>
    <row r="45" spans="2:27" ht="60" x14ac:dyDescent="0.25">
      <c r="B45" s="515"/>
      <c r="C45" s="203" t="s">
        <v>730</v>
      </c>
      <c r="D45" s="248" t="s">
        <v>724</v>
      </c>
      <c r="E45" s="248" t="s">
        <v>808</v>
      </c>
      <c r="F45" s="249" t="s">
        <v>851</v>
      </c>
      <c r="G45" s="250" t="s">
        <v>154</v>
      </c>
      <c r="H45" s="250" t="s">
        <v>157</v>
      </c>
      <c r="I45" s="251" t="s">
        <v>1307</v>
      </c>
      <c r="J45" s="252">
        <v>15</v>
      </c>
      <c r="K45" s="252">
        <v>30</v>
      </c>
      <c r="L45" s="253" t="s">
        <v>159</v>
      </c>
      <c r="M45" s="254" t="s">
        <v>828</v>
      </c>
      <c r="N45" s="255">
        <v>0.5</v>
      </c>
      <c r="O45" s="256" t="s">
        <v>831</v>
      </c>
      <c r="P45" s="256" t="s">
        <v>834</v>
      </c>
      <c r="Q45" s="160">
        <v>371530.2</v>
      </c>
      <c r="R45" s="160">
        <v>66300</v>
      </c>
      <c r="S45" s="160">
        <v>120000</v>
      </c>
      <c r="T45" s="160">
        <v>0</v>
      </c>
      <c r="U45" s="160">
        <v>0</v>
      </c>
      <c r="V45" s="160">
        <v>0</v>
      </c>
      <c r="W45" s="160">
        <v>0</v>
      </c>
      <c r="X45" s="160">
        <v>0</v>
      </c>
      <c r="Y45" s="349">
        <v>1013025.6</v>
      </c>
      <c r="Z45" s="223">
        <v>1570855.8</v>
      </c>
      <c r="AA45" s="347">
        <v>30</v>
      </c>
    </row>
    <row r="46" spans="2:27" ht="84" x14ac:dyDescent="0.25">
      <c r="B46" s="515"/>
      <c r="C46" s="203" t="s">
        <v>731</v>
      </c>
      <c r="D46" s="116" t="s">
        <v>725</v>
      </c>
      <c r="E46" s="210" t="s">
        <v>809</v>
      </c>
      <c r="F46" s="117" t="s">
        <v>852</v>
      </c>
      <c r="G46" s="151" t="s">
        <v>154</v>
      </c>
      <c r="H46" s="151" t="s">
        <v>157</v>
      </c>
      <c r="I46" s="117" t="s">
        <v>1305</v>
      </c>
      <c r="J46" s="159">
        <v>312</v>
      </c>
      <c r="K46" s="159">
        <v>160</v>
      </c>
      <c r="L46" s="151" t="s">
        <v>159</v>
      </c>
      <c r="M46" s="157" t="s">
        <v>828</v>
      </c>
      <c r="N46" s="166">
        <v>1.95</v>
      </c>
      <c r="O46" s="107" t="s">
        <v>831</v>
      </c>
      <c r="P46" s="107" t="s">
        <v>834</v>
      </c>
      <c r="Q46" s="160">
        <v>61921.7</v>
      </c>
      <c r="R46" s="160">
        <v>11050</v>
      </c>
      <c r="S46" s="160">
        <v>20000</v>
      </c>
      <c r="T46" s="160">
        <v>0</v>
      </c>
      <c r="U46" s="160">
        <v>0</v>
      </c>
      <c r="V46" s="160">
        <v>0</v>
      </c>
      <c r="W46" s="160">
        <v>0</v>
      </c>
      <c r="X46" s="160">
        <v>0</v>
      </c>
      <c r="Y46" s="349">
        <v>168837.6</v>
      </c>
      <c r="Z46" s="223">
        <v>261809.3</v>
      </c>
      <c r="AA46" s="169">
        <v>5</v>
      </c>
    </row>
    <row r="47" spans="2:27" ht="72" x14ac:dyDescent="0.25">
      <c r="B47" s="515"/>
      <c r="C47" s="203" t="s">
        <v>732</v>
      </c>
      <c r="D47" s="248" t="s">
        <v>726</v>
      </c>
      <c r="E47" s="248" t="s">
        <v>810</v>
      </c>
      <c r="F47" s="249" t="s">
        <v>853</v>
      </c>
      <c r="G47" s="250" t="s">
        <v>154</v>
      </c>
      <c r="H47" s="250" t="s">
        <v>157</v>
      </c>
      <c r="I47" s="251" t="s">
        <v>1304</v>
      </c>
      <c r="J47" s="252">
        <v>120</v>
      </c>
      <c r="K47" s="252">
        <v>100</v>
      </c>
      <c r="L47" s="253" t="s">
        <v>159</v>
      </c>
      <c r="M47" s="254" t="s">
        <v>828</v>
      </c>
      <c r="N47" s="255">
        <v>1.2</v>
      </c>
      <c r="O47" s="256" t="s">
        <v>831</v>
      </c>
      <c r="P47" s="256" t="s">
        <v>834</v>
      </c>
      <c r="Q47" s="160">
        <v>185765.1</v>
      </c>
      <c r="R47" s="160">
        <v>33150</v>
      </c>
      <c r="S47" s="160">
        <v>60000</v>
      </c>
      <c r="T47" s="160">
        <v>0</v>
      </c>
      <c r="U47" s="160">
        <v>0</v>
      </c>
      <c r="V47" s="160">
        <v>0</v>
      </c>
      <c r="W47" s="160">
        <v>0</v>
      </c>
      <c r="X47" s="160">
        <v>0</v>
      </c>
      <c r="Y47" s="349">
        <v>506512.8</v>
      </c>
      <c r="Z47" s="223">
        <v>785427.9</v>
      </c>
      <c r="AA47" s="347">
        <v>15</v>
      </c>
    </row>
    <row r="48" spans="2:27" ht="156" x14ac:dyDescent="0.25">
      <c r="B48" s="515"/>
      <c r="C48" s="203" t="s">
        <v>733</v>
      </c>
      <c r="D48" s="116" t="s">
        <v>727</v>
      </c>
      <c r="E48" s="210" t="s">
        <v>811</v>
      </c>
      <c r="F48" s="117" t="s">
        <v>854</v>
      </c>
      <c r="G48" s="151" t="s">
        <v>154</v>
      </c>
      <c r="H48" s="151" t="s">
        <v>157</v>
      </c>
      <c r="I48" s="117" t="s">
        <v>1303</v>
      </c>
      <c r="J48" s="159">
        <v>205</v>
      </c>
      <c r="K48" s="159">
        <v>300</v>
      </c>
      <c r="L48" s="151" t="s">
        <v>159</v>
      </c>
      <c r="M48" s="157" t="s">
        <v>828</v>
      </c>
      <c r="N48" s="174">
        <v>0.68330000000000002</v>
      </c>
      <c r="O48" s="107" t="s">
        <v>831</v>
      </c>
      <c r="P48" s="107" t="s">
        <v>834</v>
      </c>
      <c r="Q48" s="160">
        <v>185765.1</v>
      </c>
      <c r="R48" s="160">
        <v>33150</v>
      </c>
      <c r="S48" s="160">
        <v>60000</v>
      </c>
      <c r="T48" s="160">
        <v>0</v>
      </c>
      <c r="U48" s="160">
        <v>0</v>
      </c>
      <c r="V48" s="160">
        <v>0</v>
      </c>
      <c r="W48" s="160">
        <v>0</v>
      </c>
      <c r="X48" s="160">
        <v>0</v>
      </c>
      <c r="Y48" s="349">
        <v>506512.8</v>
      </c>
      <c r="Z48" s="223">
        <v>785427.9</v>
      </c>
      <c r="AA48" s="169">
        <v>15</v>
      </c>
    </row>
    <row r="49" spans="2:27" ht="72" x14ac:dyDescent="0.25">
      <c r="B49" s="515"/>
      <c r="C49" s="203" t="s">
        <v>734</v>
      </c>
      <c r="D49" s="248" t="s">
        <v>728</v>
      </c>
      <c r="E49" s="248" t="s">
        <v>812</v>
      </c>
      <c r="F49" s="249" t="s">
        <v>855</v>
      </c>
      <c r="G49" s="250" t="s">
        <v>154</v>
      </c>
      <c r="H49" s="250" t="s">
        <v>157</v>
      </c>
      <c r="I49" s="251" t="s">
        <v>1302</v>
      </c>
      <c r="J49" s="252">
        <v>5</v>
      </c>
      <c r="K49" s="252">
        <v>30</v>
      </c>
      <c r="L49" s="253" t="s">
        <v>159</v>
      </c>
      <c r="M49" s="254" t="s">
        <v>828</v>
      </c>
      <c r="N49" s="255">
        <v>0.16600000000000001</v>
      </c>
      <c r="O49" s="256" t="s">
        <v>831</v>
      </c>
      <c r="P49" s="256" t="s">
        <v>834</v>
      </c>
      <c r="Q49" s="160">
        <v>247686.8</v>
      </c>
      <c r="R49" s="160">
        <v>44200</v>
      </c>
      <c r="S49" s="160">
        <v>80000</v>
      </c>
      <c r="T49" s="160">
        <v>0</v>
      </c>
      <c r="U49" s="160">
        <v>0</v>
      </c>
      <c r="V49" s="160">
        <v>0</v>
      </c>
      <c r="W49" s="160">
        <v>0</v>
      </c>
      <c r="X49" s="160">
        <v>0</v>
      </c>
      <c r="Y49" s="349">
        <v>675350.4</v>
      </c>
      <c r="Z49" s="223">
        <v>1047237.2</v>
      </c>
      <c r="AA49" s="347">
        <v>20</v>
      </c>
    </row>
    <row r="50" spans="2:27" ht="96" x14ac:dyDescent="0.25">
      <c r="B50" s="516"/>
      <c r="C50" s="203" t="s">
        <v>735</v>
      </c>
      <c r="D50" s="116" t="s">
        <v>729</v>
      </c>
      <c r="E50" s="210" t="s">
        <v>813</v>
      </c>
      <c r="F50" s="117" t="s">
        <v>856</v>
      </c>
      <c r="G50" s="151" t="s">
        <v>154</v>
      </c>
      <c r="H50" s="151" t="s">
        <v>157</v>
      </c>
      <c r="I50" s="117" t="s">
        <v>1301</v>
      </c>
      <c r="J50" s="159">
        <v>250</v>
      </c>
      <c r="K50" s="159">
        <v>300</v>
      </c>
      <c r="L50" s="151" t="s">
        <v>159</v>
      </c>
      <c r="M50" s="157" t="s">
        <v>828</v>
      </c>
      <c r="N50" s="174">
        <v>0.83330000000000004</v>
      </c>
      <c r="O50" s="107" t="s">
        <v>831</v>
      </c>
      <c r="P50" s="107" t="s">
        <v>834</v>
      </c>
      <c r="Q50" s="160">
        <v>185765.1</v>
      </c>
      <c r="R50" s="160">
        <v>33150</v>
      </c>
      <c r="S50" s="160">
        <v>60000</v>
      </c>
      <c r="T50" s="160">
        <v>0</v>
      </c>
      <c r="U50" s="160">
        <v>0</v>
      </c>
      <c r="V50" s="160">
        <v>0</v>
      </c>
      <c r="W50" s="160">
        <v>0</v>
      </c>
      <c r="X50" s="160">
        <v>0</v>
      </c>
      <c r="Y50" s="349">
        <v>506512.8</v>
      </c>
      <c r="Z50" s="223">
        <v>785427.9</v>
      </c>
      <c r="AA50" s="347">
        <v>15</v>
      </c>
    </row>
    <row r="51" spans="2:27" ht="54.75" customHeight="1" x14ac:dyDescent="0.25">
      <c r="B51" s="514" t="s">
        <v>1202</v>
      </c>
      <c r="C51" s="202" t="s">
        <v>661</v>
      </c>
      <c r="D51" s="119" t="s">
        <v>675</v>
      </c>
      <c r="E51" s="271" t="s">
        <v>791</v>
      </c>
      <c r="F51" s="117" t="s">
        <v>857</v>
      </c>
      <c r="G51" s="151" t="s">
        <v>154</v>
      </c>
      <c r="H51" s="151" t="s">
        <v>157</v>
      </c>
      <c r="I51" s="117" t="s">
        <v>1300</v>
      </c>
      <c r="J51" s="159">
        <v>750</v>
      </c>
      <c r="K51" s="159">
        <v>990</v>
      </c>
      <c r="L51" s="151" t="s">
        <v>162</v>
      </c>
      <c r="M51" s="120" t="s">
        <v>829</v>
      </c>
      <c r="N51" s="175">
        <v>75.75</v>
      </c>
      <c r="O51" s="107" t="s">
        <v>831</v>
      </c>
      <c r="P51" s="107" t="s">
        <v>834</v>
      </c>
      <c r="Q51" s="160">
        <v>310712</v>
      </c>
      <c r="R51" s="161">
        <v>48000</v>
      </c>
      <c r="S51" s="161">
        <v>6000</v>
      </c>
      <c r="T51" s="161">
        <v>0</v>
      </c>
      <c r="U51" s="161">
        <v>0</v>
      </c>
      <c r="V51" s="161">
        <v>0</v>
      </c>
      <c r="W51" s="161">
        <v>0</v>
      </c>
      <c r="X51" s="161">
        <v>0</v>
      </c>
      <c r="Y51" s="348">
        <v>0</v>
      </c>
      <c r="Z51" s="221">
        <v>364712</v>
      </c>
      <c r="AA51" s="162"/>
    </row>
    <row r="52" spans="2:27" ht="108" x14ac:dyDescent="0.25">
      <c r="B52" s="516"/>
      <c r="C52" s="203" t="s">
        <v>737</v>
      </c>
      <c r="D52" s="248" t="s">
        <v>736</v>
      </c>
      <c r="E52" s="248" t="s">
        <v>832</v>
      </c>
      <c r="F52" s="249" t="s">
        <v>858</v>
      </c>
      <c r="G52" s="250" t="s">
        <v>154</v>
      </c>
      <c r="H52" s="250" t="s">
        <v>157</v>
      </c>
      <c r="I52" s="251" t="s">
        <v>1299</v>
      </c>
      <c r="J52" s="252">
        <v>990</v>
      </c>
      <c r="K52" s="252">
        <v>990</v>
      </c>
      <c r="L52" s="253" t="s">
        <v>159</v>
      </c>
      <c r="M52" s="254" t="s">
        <v>828</v>
      </c>
      <c r="N52" s="255">
        <v>1</v>
      </c>
      <c r="O52" s="256" t="s">
        <v>831</v>
      </c>
      <c r="P52" s="256" t="s">
        <v>834</v>
      </c>
      <c r="Q52" s="160">
        <v>310712</v>
      </c>
      <c r="R52" s="161">
        <v>48000</v>
      </c>
      <c r="S52" s="161">
        <v>6000</v>
      </c>
      <c r="T52" s="161">
        <v>0</v>
      </c>
      <c r="U52" s="161">
        <v>0</v>
      </c>
      <c r="V52" s="161">
        <v>0</v>
      </c>
      <c r="W52" s="161">
        <v>0</v>
      </c>
      <c r="X52" s="161">
        <v>0</v>
      </c>
      <c r="Y52" s="348">
        <v>0</v>
      </c>
      <c r="Z52" s="223">
        <v>364712</v>
      </c>
      <c r="AA52" s="169">
        <v>100</v>
      </c>
    </row>
    <row r="53" spans="2:27" ht="84" x14ac:dyDescent="0.25">
      <c r="B53" s="511" t="s">
        <v>1203</v>
      </c>
      <c r="C53" s="202" t="s">
        <v>662</v>
      </c>
      <c r="D53" s="119" t="s">
        <v>676</v>
      </c>
      <c r="E53" s="271" t="s">
        <v>1403</v>
      </c>
      <c r="F53" s="117" t="s">
        <v>859</v>
      </c>
      <c r="G53" s="151" t="s">
        <v>154</v>
      </c>
      <c r="H53" s="151" t="s">
        <v>157</v>
      </c>
      <c r="I53" s="117" t="s">
        <v>1298</v>
      </c>
      <c r="J53" s="159">
        <v>450</v>
      </c>
      <c r="K53" s="159">
        <v>600</v>
      </c>
      <c r="L53" s="151" t="s">
        <v>162</v>
      </c>
      <c r="M53" s="120" t="s">
        <v>1221</v>
      </c>
      <c r="N53" s="175">
        <v>75</v>
      </c>
      <c r="O53" s="107" t="s">
        <v>831</v>
      </c>
      <c r="P53" s="107" t="s">
        <v>834</v>
      </c>
      <c r="Q53" s="160">
        <v>1118484</v>
      </c>
      <c r="R53" s="161">
        <v>216334</v>
      </c>
      <c r="S53" s="161">
        <v>5095000</v>
      </c>
      <c r="T53" s="161">
        <v>100000</v>
      </c>
      <c r="U53" s="161">
        <v>0</v>
      </c>
      <c r="V53" s="161">
        <v>0</v>
      </c>
      <c r="W53" s="161">
        <v>0</v>
      </c>
      <c r="X53" s="161">
        <v>0</v>
      </c>
      <c r="Y53" s="348">
        <v>0</v>
      </c>
      <c r="Z53" s="221">
        <v>6529818</v>
      </c>
      <c r="AA53" s="162"/>
    </row>
    <row r="54" spans="2:27" ht="84" x14ac:dyDescent="0.25">
      <c r="B54" s="512"/>
      <c r="C54" s="203" t="s">
        <v>740</v>
      </c>
      <c r="D54" s="248" t="s">
        <v>738</v>
      </c>
      <c r="E54" s="248" t="s">
        <v>1296</v>
      </c>
      <c r="F54" s="249" t="s">
        <v>1294</v>
      </c>
      <c r="G54" s="250" t="s">
        <v>154</v>
      </c>
      <c r="H54" s="250" t="s">
        <v>157</v>
      </c>
      <c r="I54" s="251" t="s">
        <v>1295</v>
      </c>
      <c r="J54" s="252">
        <v>300</v>
      </c>
      <c r="K54" s="252">
        <v>600</v>
      </c>
      <c r="L54" s="253" t="s">
        <v>159</v>
      </c>
      <c r="M54" s="254" t="s">
        <v>828</v>
      </c>
      <c r="N54" s="255">
        <v>0.5</v>
      </c>
      <c r="O54" s="256" t="s">
        <v>831</v>
      </c>
      <c r="P54" s="256" t="s">
        <v>834</v>
      </c>
      <c r="Q54" s="160">
        <v>447393.60000000009</v>
      </c>
      <c r="R54" s="160">
        <v>86533.60000000002</v>
      </c>
      <c r="S54" s="160">
        <v>2038000.0000000002</v>
      </c>
      <c r="T54" s="160">
        <v>40000.000000000007</v>
      </c>
      <c r="U54" s="160">
        <v>0</v>
      </c>
      <c r="V54" s="160">
        <v>0</v>
      </c>
      <c r="W54" s="160">
        <v>0</v>
      </c>
      <c r="X54" s="160">
        <v>0</v>
      </c>
      <c r="Y54" s="349">
        <v>0</v>
      </c>
      <c r="Z54" s="223">
        <v>2611927.2000000007</v>
      </c>
      <c r="AA54" s="169">
        <v>40.000000000000007</v>
      </c>
    </row>
    <row r="55" spans="2:27" ht="120" x14ac:dyDescent="0.25">
      <c r="B55" s="513"/>
      <c r="C55" s="203" t="s">
        <v>741</v>
      </c>
      <c r="D55" s="257" t="s">
        <v>739</v>
      </c>
      <c r="E55" s="258" t="s">
        <v>814</v>
      </c>
      <c r="F55" s="212" t="s">
        <v>860</v>
      </c>
      <c r="G55" s="177" t="s">
        <v>154</v>
      </c>
      <c r="H55" s="177" t="s">
        <v>157</v>
      </c>
      <c r="I55" s="212" t="s">
        <v>1293</v>
      </c>
      <c r="J55" s="159">
        <v>46</v>
      </c>
      <c r="K55" s="159">
        <v>46</v>
      </c>
      <c r="L55" s="177" t="s">
        <v>159</v>
      </c>
      <c r="M55" s="177" t="s">
        <v>828</v>
      </c>
      <c r="N55" s="176">
        <v>1</v>
      </c>
      <c r="O55" s="212" t="s">
        <v>831</v>
      </c>
      <c r="P55" s="212" t="s">
        <v>834</v>
      </c>
      <c r="Q55" s="160">
        <v>671090.4</v>
      </c>
      <c r="R55" s="160">
        <v>129800.4</v>
      </c>
      <c r="S55" s="160">
        <v>3057000</v>
      </c>
      <c r="T55" s="160">
        <v>60000</v>
      </c>
      <c r="U55" s="160">
        <v>0</v>
      </c>
      <c r="V55" s="160">
        <v>0</v>
      </c>
      <c r="W55" s="160">
        <v>0</v>
      </c>
      <c r="X55" s="160">
        <v>0</v>
      </c>
      <c r="Y55" s="349">
        <v>0</v>
      </c>
      <c r="Z55" s="223">
        <v>3917890.8</v>
      </c>
      <c r="AA55" s="169">
        <v>60</v>
      </c>
    </row>
    <row r="56" spans="2:27" ht="96" x14ac:dyDescent="0.25">
      <c r="B56" s="511" t="s">
        <v>1204</v>
      </c>
      <c r="C56" s="202" t="s">
        <v>663</v>
      </c>
      <c r="D56" s="119" t="s">
        <v>677</v>
      </c>
      <c r="E56" s="271" t="s">
        <v>792</v>
      </c>
      <c r="F56" s="117" t="s">
        <v>861</v>
      </c>
      <c r="G56" s="151" t="s">
        <v>154</v>
      </c>
      <c r="H56" s="151" t="s">
        <v>157</v>
      </c>
      <c r="I56" s="117" t="s">
        <v>1292</v>
      </c>
      <c r="J56" s="159">
        <v>20.399999999999999</v>
      </c>
      <c r="K56" s="159">
        <v>22.4</v>
      </c>
      <c r="L56" s="151" t="s">
        <v>162</v>
      </c>
      <c r="M56" s="120" t="s">
        <v>830</v>
      </c>
      <c r="N56" s="173">
        <v>0.91</v>
      </c>
      <c r="O56" s="107" t="s">
        <v>831</v>
      </c>
      <c r="P56" s="107" t="s">
        <v>834</v>
      </c>
      <c r="Q56" s="160">
        <v>138877</v>
      </c>
      <c r="R56" s="161">
        <v>23000</v>
      </c>
      <c r="S56" s="161">
        <v>4000</v>
      </c>
      <c r="T56" s="161">
        <v>0</v>
      </c>
      <c r="U56" s="161">
        <v>0</v>
      </c>
      <c r="V56" s="161">
        <v>0</v>
      </c>
      <c r="W56" s="161">
        <v>0</v>
      </c>
      <c r="X56" s="161">
        <v>0</v>
      </c>
      <c r="Y56" s="348">
        <v>0</v>
      </c>
      <c r="Z56" s="221">
        <v>165877</v>
      </c>
      <c r="AA56" s="162"/>
    </row>
    <row r="57" spans="2:27" ht="96" x14ac:dyDescent="0.25">
      <c r="B57" s="512"/>
      <c r="C57" s="203" t="s">
        <v>744</v>
      </c>
      <c r="D57" s="248" t="s">
        <v>742</v>
      </c>
      <c r="E57" s="248" t="s">
        <v>1290</v>
      </c>
      <c r="F57" s="249" t="s">
        <v>1289</v>
      </c>
      <c r="G57" s="250" t="s">
        <v>154</v>
      </c>
      <c r="H57" s="250" t="s">
        <v>157</v>
      </c>
      <c r="I57" s="251" t="s">
        <v>1291</v>
      </c>
      <c r="J57" s="252">
        <v>14</v>
      </c>
      <c r="K57" s="252">
        <v>14</v>
      </c>
      <c r="L57" s="253" t="s">
        <v>159</v>
      </c>
      <c r="M57" s="254" t="s">
        <v>828</v>
      </c>
      <c r="N57" s="255">
        <v>1</v>
      </c>
      <c r="O57" s="256" t="s">
        <v>831</v>
      </c>
      <c r="P57" s="256" t="s">
        <v>834</v>
      </c>
      <c r="Q57" s="160">
        <v>48606.95</v>
      </c>
      <c r="R57" s="160">
        <v>8050</v>
      </c>
      <c r="S57" s="160">
        <v>1400</v>
      </c>
      <c r="T57" s="160">
        <v>0</v>
      </c>
      <c r="U57" s="160">
        <v>0</v>
      </c>
      <c r="V57" s="160">
        <v>0</v>
      </c>
      <c r="W57" s="160">
        <v>0</v>
      </c>
      <c r="X57" s="160">
        <v>0</v>
      </c>
      <c r="Y57" s="349">
        <v>0</v>
      </c>
      <c r="Z57" s="223">
        <v>58056.95</v>
      </c>
      <c r="AA57" s="169">
        <v>35</v>
      </c>
    </row>
    <row r="58" spans="2:27" ht="60" x14ac:dyDescent="0.25">
      <c r="B58" s="512"/>
      <c r="C58" s="203" t="s">
        <v>745</v>
      </c>
      <c r="D58" s="257" t="s">
        <v>743</v>
      </c>
      <c r="E58" s="257" t="s">
        <v>815</v>
      </c>
      <c r="F58" s="262" t="s">
        <v>862</v>
      </c>
      <c r="G58" s="263" t="s">
        <v>154</v>
      </c>
      <c r="H58" s="263" t="s">
        <v>157</v>
      </c>
      <c r="I58" s="264" t="s">
        <v>1288</v>
      </c>
      <c r="J58" s="159">
        <v>10</v>
      </c>
      <c r="K58" s="159">
        <v>20</v>
      </c>
      <c r="L58" s="265" t="s">
        <v>159</v>
      </c>
      <c r="M58" s="266" t="s">
        <v>828</v>
      </c>
      <c r="N58" s="267">
        <v>1</v>
      </c>
      <c r="O58" s="268" t="s">
        <v>831</v>
      </c>
      <c r="P58" s="268" t="s">
        <v>834</v>
      </c>
      <c r="Q58" s="160">
        <v>34719.25</v>
      </c>
      <c r="R58" s="160">
        <v>5750</v>
      </c>
      <c r="S58" s="160">
        <v>1000</v>
      </c>
      <c r="T58" s="160">
        <v>0</v>
      </c>
      <c r="U58" s="160">
        <v>0</v>
      </c>
      <c r="V58" s="160">
        <v>0</v>
      </c>
      <c r="W58" s="160">
        <v>0</v>
      </c>
      <c r="X58" s="160">
        <v>0</v>
      </c>
      <c r="Y58" s="349">
        <v>0</v>
      </c>
      <c r="Z58" s="223">
        <v>41469.25</v>
      </c>
      <c r="AA58" s="169">
        <v>25</v>
      </c>
    </row>
    <row r="59" spans="2:27" ht="96" x14ac:dyDescent="0.25">
      <c r="B59" s="513"/>
      <c r="C59" s="203" t="s">
        <v>746</v>
      </c>
      <c r="D59" s="248" t="s">
        <v>1286</v>
      </c>
      <c r="E59" s="248" t="s">
        <v>816</v>
      </c>
      <c r="F59" s="249" t="s">
        <v>863</v>
      </c>
      <c r="G59" s="250" t="s">
        <v>154</v>
      </c>
      <c r="H59" s="250" t="s">
        <v>157</v>
      </c>
      <c r="I59" s="251" t="s">
        <v>1287</v>
      </c>
      <c r="J59" s="252">
        <v>38</v>
      </c>
      <c r="K59" s="252">
        <v>38</v>
      </c>
      <c r="L59" s="253" t="s">
        <v>159</v>
      </c>
      <c r="M59" s="254" t="s">
        <v>828</v>
      </c>
      <c r="N59" s="255">
        <v>1</v>
      </c>
      <c r="O59" s="256" t="s">
        <v>831</v>
      </c>
      <c r="P59" s="256" t="s">
        <v>834</v>
      </c>
      <c r="Q59" s="160">
        <v>55550.8</v>
      </c>
      <c r="R59" s="160">
        <v>9200</v>
      </c>
      <c r="S59" s="160">
        <v>1600</v>
      </c>
      <c r="T59" s="160">
        <v>0</v>
      </c>
      <c r="U59" s="160">
        <v>0</v>
      </c>
      <c r="V59" s="160">
        <v>0</v>
      </c>
      <c r="W59" s="160">
        <v>0</v>
      </c>
      <c r="X59" s="160">
        <v>0</v>
      </c>
      <c r="Y59" s="160">
        <v>0</v>
      </c>
      <c r="Z59" s="223">
        <v>66350.8</v>
      </c>
      <c r="AA59" s="169">
        <v>40</v>
      </c>
    </row>
    <row r="60" spans="2:27" ht="60" x14ac:dyDescent="0.25">
      <c r="B60" s="514" t="s">
        <v>1205</v>
      </c>
      <c r="C60" s="202" t="s">
        <v>664</v>
      </c>
      <c r="D60" s="119" t="s">
        <v>678</v>
      </c>
      <c r="E60" s="271" t="s">
        <v>1601</v>
      </c>
      <c r="F60" s="117" t="s">
        <v>1282</v>
      </c>
      <c r="G60" s="151" t="s">
        <v>154</v>
      </c>
      <c r="H60" s="151" t="s">
        <v>157</v>
      </c>
      <c r="I60" s="151" t="s">
        <v>1297</v>
      </c>
      <c r="J60" s="159">
        <v>16</v>
      </c>
      <c r="K60" s="159">
        <v>46</v>
      </c>
      <c r="L60" s="151" t="s">
        <v>162</v>
      </c>
      <c r="M60" s="120" t="s">
        <v>1221</v>
      </c>
      <c r="N60" s="173">
        <v>0.34</v>
      </c>
      <c r="O60" s="107" t="s">
        <v>831</v>
      </c>
      <c r="P60" s="107" t="s">
        <v>834</v>
      </c>
      <c r="Q60" s="160">
        <v>946129</v>
      </c>
      <c r="R60" s="161">
        <v>38000</v>
      </c>
      <c r="S60" s="161">
        <v>8000</v>
      </c>
      <c r="T60" s="161">
        <v>0</v>
      </c>
      <c r="U60" s="161">
        <v>0</v>
      </c>
      <c r="V60" s="161">
        <v>0</v>
      </c>
      <c r="W60" s="161">
        <v>0</v>
      </c>
      <c r="X60" s="161">
        <v>0</v>
      </c>
      <c r="Y60" s="164">
        <v>0</v>
      </c>
      <c r="Z60" s="221">
        <v>992129</v>
      </c>
      <c r="AA60" s="162"/>
    </row>
    <row r="61" spans="2:27" ht="84" x14ac:dyDescent="0.25">
      <c r="B61" s="515"/>
      <c r="C61" s="203" t="s">
        <v>750</v>
      </c>
      <c r="D61" s="248" t="s">
        <v>747</v>
      </c>
      <c r="E61" s="248" t="s">
        <v>817</v>
      </c>
      <c r="F61" s="249" t="s">
        <v>864</v>
      </c>
      <c r="G61" s="250" t="s">
        <v>154</v>
      </c>
      <c r="H61" s="250" t="s">
        <v>157</v>
      </c>
      <c r="I61" s="251" t="s">
        <v>1285</v>
      </c>
      <c r="J61" s="252">
        <v>30</v>
      </c>
      <c r="K61" s="252">
        <v>46</v>
      </c>
      <c r="L61" s="253" t="s">
        <v>159</v>
      </c>
      <c r="M61" s="254" t="s">
        <v>828</v>
      </c>
      <c r="N61" s="255">
        <v>1</v>
      </c>
      <c r="O61" s="256" t="s">
        <v>831</v>
      </c>
      <c r="P61" s="256" t="s">
        <v>834</v>
      </c>
      <c r="Q61" s="160">
        <v>283838.7</v>
      </c>
      <c r="R61" s="160">
        <v>11400</v>
      </c>
      <c r="S61" s="160">
        <v>2400</v>
      </c>
      <c r="T61" s="160">
        <v>0</v>
      </c>
      <c r="U61" s="160">
        <v>0</v>
      </c>
      <c r="V61" s="160">
        <v>0</v>
      </c>
      <c r="W61" s="160">
        <v>0</v>
      </c>
      <c r="X61" s="160">
        <v>0</v>
      </c>
      <c r="Y61" s="160">
        <v>0</v>
      </c>
      <c r="Z61" s="223">
        <v>297638.7</v>
      </c>
      <c r="AA61" s="169">
        <v>30</v>
      </c>
    </row>
    <row r="62" spans="2:27" ht="84" x14ac:dyDescent="0.25">
      <c r="B62" s="515"/>
      <c r="C62" s="203" t="s">
        <v>751</v>
      </c>
      <c r="D62" s="116" t="s">
        <v>748</v>
      </c>
      <c r="E62" s="210" t="s">
        <v>818</v>
      </c>
      <c r="F62" s="117" t="s">
        <v>865</v>
      </c>
      <c r="G62" s="151" t="s">
        <v>154</v>
      </c>
      <c r="H62" s="151" t="s">
        <v>157</v>
      </c>
      <c r="I62" s="117" t="s">
        <v>1284</v>
      </c>
      <c r="J62" s="159">
        <v>4</v>
      </c>
      <c r="K62" s="159">
        <v>4</v>
      </c>
      <c r="L62" s="177" t="s">
        <v>159</v>
      </c>
      <c r="M62" s="177" t="s">
        <v>828</v>
      </c>
      <c r="N62" s="176">
        <v>1</v>
      </c>
      <c r="O62" s="107" t="s">
        <v>831</v>
      </c>
      <c r="P62" s="107" t="s">
        <v>834</v>
      </c>
      <c r="Q62" s="160">
        <v>236532.25</v>
      </c>
      <c r="R62" s="160">
        <v>9500</v>
      </c>
      <c r="S62" s="160">
        <v>2000</v>
      </c>
      <c r="T62" s="160">
        <v>0</v>
      </c>
      <c r="U62" s="160">
        <v>0</v>
      </c>
      <c r="V62" s="160">
        <v>0</v>
      </c>
      <c r="W62" s="160">
        <v>0</v>
      </c>
      <c r="X62" s="160">
        <v>0</v>
      </c>
      <c r="Y62" s="160">
        <v>0</v>
      </c>
      <c r="Z62" s="223">
        <v>248032.25</v>
      </c>
      <c r="AA62" s="169">
        <v>25</v>
      </c>
    </row>
    <row r="63" spans="2:27" ht="96" x14ac:dyDescent="0.25">
      <c r="B63" s="516"/>
      <c r="C63" s="203" t="s">
        <v>752</v>
      </c>
      <c r="D63" s="248" t="s">
        <v>749</v>
      </c>
      <c r="E63" s="248" t="s">
        <v>1281</v>
      </c>
      <c r="F63" s="249" t="s">
        <v>866</v>
      </c>
      <c r="G63" s="250" t="s">
        <v>154</v>
      </c>
      <c r="H63" s="250" t="s">
        <v>157</v>
      </c>
      <c r="I63" s="251" t="s">
        <v>1283</v>
      </c>
      <c r="J63" s="252">
        <v>4</v>
      </c>
      <c r="K63" s="252">
        <v>4</v>
      </c>
      <c r="L63" s="253" t="s">
        <v>159</v>
      </c>
      <c r="M63" s="254" t="s">
        <v>828</v>
      </c>
      <c r="N63" s="255">
        <v>1</v>
      </c>
      <c r="O63" s="256" t="s">
        <v>831</v>
      </c>
      <c r="P63" s="256" t="s">
        <v>834</v>
      </c>
      <c r="Q63" s="160">
        <v>425758.05</v>
      </c>
      <c r="R63" s="160">
        <v>17100</v>
      </c>
      <c r="S63" s="160">
        <v>3600</v>
      </c>
      <c r="T63" s="160">
        <v>0</v>
      </c>
      <c r="U63" s="160">
        <v>0</v>
      </c>
      <c r="V63" s="160">
        <v>0</v>
      </c>
      <c r="W63" s="160">
        <v>0</v>
      </c>
      <c r="X63" s="160">
        <v>0</v>
      </c>
      <c r="Y63" s="160">
        <v>0</v>
      </c>
      <c r="Z63" s="223">
        <v>446458.05</v>
      </c>
      <c r="AA63" s="169">
        <v>45</v>
      </c>
    </row>
    <row r="64" spans="2:27" ht="96" x14ac:dyDescent="0.25">
      <c r="B64" s="514" t="s">
        <v>1206</v>
      </c>
      <c r="C64" s="202" t="s">
        <v>666</v>
      </c>
      <c r="D64" s="119" t="s">
        <v>1279</v>
      </c>
      <c r="E64" s="271" t="s">
        <v>1602</v>
      </c>
      <c r="F64" s="117" t="s">
        <v>867</v>
      </c>
      <c r="G64" s="151" t="s">
        <v>154</v>
      </c>
      <c r="H64" s="151" t="s">
        <v>157</v>
      </c>
      <c r="I64" s="117" t="s">
        <v>1280</v>
      </c>
      <c r="J64" s="178">
        <v>12.7</v>
      </c>
      <c r="K64" s="178">
        <v>23.5</v>
      </c>
      <c r="L64" s="151" t="s">
        <v>162</v>
      </c>
      <c r="M64" s="120" t="s">
        <v>830</v>
      </c>
      <c r="N64" s="173">
        <v>0.54</v>
      </c>
      <c r="O64" s="107" t="s">
        <v>831</v>
      </c>
      <c r="P64" s="107" t="s">
        <v>834</v>
      </c>
      <c r="Q64" s="160">
        <v>446303</v>
      </c>
      <c r="R64" s="161">
        <v>16000</v>
      </c>
      <c r="S64" s="161">
        <v>4000</v>
      </c>
      <c r="T64" s="161">
        <v>0</v>
      </c>
      <c r="U64" s="161">
        <v>0</v>
      </c>
      <c r="V64" s="161">
        <v>0</v>
      </c>
      <c r="W64" s="161">
        <v>0</v>
      </c>
      <c r="X64" s="161">
        <v>0</v>
      </c>
      <c r="Y64" s="164">
        <v>0</v>
      </c>
      <c r="Z64" s="221">
        <v>466303</v>
      </c>
      <c r="AA64" s="162"/>
    </row>
    <row r="65" spans="2:27" ht="60" x14ac:dyDescent="0.25">
      <c r="B65" s="515"/>
      <c r="C65" s="203" t="s">
        <v>756</v>
      </c>
      <c r="D65" s="248" t="s">
        <v>753</v>
      </c>
      <c r="E65" s="248" t="s">
        <v>1277</v>
      </c>
      <c r="F65" s="249" t="s">
        <v>1276</v>
      </c>
      <c r="G65" s="250" t="s">
        <v>154</v>
      </c>
      <c r="H65" s="250" t="s">
        <v>157</v>
      </c>
      <c r="I65" s="251" t="s">
        <v>1278</v>
      </c>
      <c r="J65" s="252">
        <v>12</v>
      </c>
      <c r="K65" s="252">
        <v>12</v>
      </c>
      <c r="L65" s="253" t="s">
        <v>159</v>
      </c>
      <c r="M65" s="254" t="s">
        <v>828</v>
      </c>
      <c r="N65" s="255">
        <v>1</v>
      </c>
      <c r="O65" s="256" t="s">
        <v>831</v>
      </c>
      <c r="P65" s="256" t="s">
        <v>834</v>
      </c>
      <c r="Q65" s="160">
        <v>133890.9</v>
      </c>
      <c r="R65" s="160">
        <v>4800</v>
      </c>
      <c r="S65" s="160">
        <v>1200</v>
      </c>
      <c r="T65" s="160">
        <v>0</v>
      </c>
      <c r="U65" s="160">
        <v>0</v>
      </c>
      <c r="V65" s="160">
        <v>0</v>
      </c>
      <c r="W65" s="160">
        <v>0</v>
      </c>
      <c r="X65" s="160">
        <v>0</v>
      </c>
      <c r="Y65" s="160">
        <v>0</v>
      </c>
      <c r="Z65" s="223">
        <v>139890.9</v>
      </c>
      <c r="AA65" s="169">
        <v>30</v>
      </c>
    </row>
    <row r="66" spans="2:27" ht="72" x14ac:dyDescent="0.25">
      <c r="B66" s="515"/>
      <c r="C66" s="203" t="s">
        <v>757</v>
      </c>
      <c r="D66" s="257" t="s">
        <v>754</v>
      </c>
      <c r="E66" s="258" t="s">
        <v>819</v>
      </c>
      <c r="F66" s="212" t="s">
        <v>868</v>
      </c>
      <c r="G66" s="177" t="s">
        <v>154</v>
      </c>
      <c r="H66" s="177" t="s">
        <v>157</v>
      </c>
      <c r="I66" s="212" t="s">
        <v>1275</v>
      </c>
      <c r="J66" s="159">
        <v>10</v>
      </c>
      <c r="K66" s="159">
        <v>46</v>
      </c>
      <c r="L66" s="177" t="s">
        <v>159</v>
      </c>
      <c r="M66" s="177" t="s">
        <v>828</v>
      </c>
      <c r="N66" s="269">
        <v>0.21729999999999999</v>
      </c>
      <c r="O66" s="212" t="s">
        <v>831</v>
      </c>
      <c r="P66" s="212" t="s">
        <v>834</v>
      </c>
      <c r="Q66" s="160">
        <v>200836.35</v>
      </c>
      <c r="R66" s="160">
        <v>7200</v>
      </c>
      <c r="S66" s="160">
        <v>1800</v>
      </c>
      <c r="T66" s="160">
        <v>0</v>
      </c>
      <c r="U66" s="160">
        <v>0</v>
      </c>
      <c r="V66" s="160">
        <v>0</v>
      </c>
      <c r="W66" s="160">
        <v>0</v>
      </c>
      <c r="X66" s="160">
        <v>0</v>
      </c>
      <c r="Y66" s="160">
        <v>0</v>
      </c>
      <c r="Z66" s="223">
        <v>209836.35</v>
      </c>
      <c r="AA66" s="169">
        <v>45</v>
      </c>
    </row>
    <row r="67" spans="2:27" ht="78.75" x14ac:dyDescent="0.25">
      <c r="B67" s="516"/>
      <c r="C67" s="203" t="s">
        <v>758</v>
      </c>
      <c r="D67" s="248" t="s">
        <v>755</v>
      </c>
      <c r="E67" s="248" t="s">
        <v>820</v>
      </c>
      <c r="F67" s="249" t="s">
        <v>869</v>
      </c>
      <c r="G67" s="250" t="s">
        <v>154</v>
      </c>
      <c r="H67" s="250" t="s">
        <v>157</v>
      </c>
      <c r="I67" s="251" t="s">
        <v>1274</v>
      </c>
      <c r="J67" s="252">
        <v>25</v>
      </c>
      <c r="K67" s="252">
        <v>25</v>
      </c>
      <c r="L67" s="253" t="s">
        <v>159</v>
      </c>
      <c r="M67" s="254" t="s">
        <v>828</v>
      </c>
      <c r="N67" s="255">
        <v>1</v>
      </c>
      <c r="O67" s="256" t="s">
        <v>831</v>
      </c>
      <c r="P67" s="256" t="s">
        <v>834</v>
      </c>
      <c r="Q67" s="160">
        <v>111575.75</v>
      </c>
      <c r="R67" s="160">
        <v>4000</v>
      </c>
      <c r="S67" s="160">
        <v>1000</v>
      </c>
      <c r="T67" s="160">
        <v>0</v>
      </c>
      <c r="U67" s="160">
        <v>0</v>
      </c>
      <c r="V67" s="160">
        <v>0</v>
      </c>
      <c r="W67" s="160">
        <v>0</v>
      </c>
      <c r="X67" s="160">
        <v>0</v>
      </c>
      <c r="Y67" s="160">
        <v>0</v>
      </c>
      <c r="Z67" s="223">
        <v>116575.75</v>
      </c>
      <c r="AA67" s="169">
        <v>25</v>
      </c>
    </row>
    <row r="68" spans="2:27" ht="84" x14ac:dyDescent="0.25">
      <c r="B68" s="514" t="s">
        <v>1207</v>
      </c>
      <c r="C68" s="202" t="s">
        <v>667</v>
      </c>
      <c r="D68" s="119" t="s">
        <v>679</v>
      </c>
      <c r="E68" s="271" t="s">
        <v>793</v>
      </c>
      <c r="F68" s="117" t="s">
        <v>870</v>
      </c>
      <c r="G68" s="151" t="s">
        <v>154</v>
      </c>
      <c r="H68" s="151" t="s">
        <v>157</v>
      </c>
      <c r="I68" s="117" t="s">
        <v>1273</v>
      </c>
      <c r="J68" s="178">
        <v>17.2</v>
      </c>
      <c r="K68" s="178">
        <v>17.600000000000001</v>
      </c>
      <c r="L68" s="151" t="s">
        <v>162</v>
      </c>
      <c r="M68" s="120" t="s">
        <v>830</v>
      </c>
      <c r="N68" s="173">
        <v>0.97</v>
      </c>
      <c r="O68" s="107" t="s">
        <v>831</v>
      </c>
      <c r="P68" s="107" t="s">
        <v>834</v>
      </c>
      <c r="Q68" s="160">
        <v>318146</v>
      </c>
      <c r="R68" s="161">
        <v>93000</v>
      </c>
      <c r="S68" s="161">
        <v>5000</v>
      </c>
      <c r="T68" s="161">
        <v>0</v>
      </c>
      <c r="U68" s="161">
        <v>0</v>
      </c>
      <c r="V68" s="161">
        <v>0</v>
      </c>
      <c r="W68" s="161">
        <v>0</v>
      </c>
      <c r="X68" s="161">
        <v>0</v>
      </c>
      <c r="Y68" s="164">
        <v>0</v>
      </c>
      <c r="Z68" s="221">
        <v>416146</v>
      </c>
      <c r="AA68" s="162"/>
    </row>
    <row r="69" spans="2:27" ht="67.5" x14ac:dyDescent="0.25">
      <c r="B69" s="515"/>
      <c r="C69" s="203" t="s">
        <v>762</v>
      </c>
      <c r="D69" s="248" t="s">
        <v>759</v>
      </c>
      <c r="E69" s="248" t="s">
        <v>821</v>
      </c>
      <c r="F69" s="249" t="s">
        <v>871</v>
      </c>
      <c r="G69" s="250" t="s">
        <v>154</v>
      </c>
      <c r="H69" s="250" t="s">
        <v>157</v>
      </c>
      <c r="I69" s="251" t="s">
        <v>1272</v>
      </c>
      <c r="J69" s="252">
        <v>24</v>
      </c>
      <c r="K69" s="252">
        <v>24</v>
      </c>
      <c r="L69" s="253" t="s">
        <v>159</v>
      </c>
      <c r="M69" s="254" t="s">
        <v>828</v>
      </c>
      <c r="N69" s="255">
        <v>1</v>
      </c>
      <c r="O69" s="256" t="s">
        <v>831</v>
      </c>
      <c r="P69" s="256" t="s">
        <v>834</v>
      </c>
      <c r="Q69" s="160">
        <v>111351.1</v>
      </c>
      <c r="R69" s="160">
        <v>32550</v>
      </c>
      <c r="S69" s="160">
        <v>1750</v>
      </c>
      <c r="T69" s="160">
        <v>0</v>
      </c>
      <c r="U69" s="160">
        <v>0</v>
      </c>
      <c r="V69" s="160">
        <v>0</v>
      </c>
      <c r="W69" s="160">
        <v>0</v>
      </c>
      <c r="X69" s="160">
        <v>0</v>
      </c>
      <c r="Y69" s="160">
        <v>0</v>
      </c>
      <c r="Z69" s="223">
        <v>145651.1</v>
      </c>
      <c r="AA69" s="169">
        <v>35</v>
      </c>
    </row>
    <row r="70" spans="2:27" ht="72" x14ac:dyDescent="0.25">
      <c r="B70" s="515"/>
      <c r="C70" s="203" t="s">
        <v>763</v>
      </c>
      <c r="D70" s="116" t="s">
        <v>760</v>
      </c>
      <c r="E70" s="210" t="s">
        <v>822</v>
      </c>
      <c r="F70" s="117" t="s">
        <v>872</v>
      </c>
      <c r="G70" s="151" t="s">
        <v>154</v>
      </c>
      <c r="H70" s="151" t="s">
        <v>157</v>
      </c>
      <c r="I70" s="117" t="s">
        <v>1271</v>
      </c>
      <c r="J70" s="178">
        <v>15</v>
      </c>
      <c r="K70" s="178">
        <v>15</v>
      </c>
      <c r="L70" s="151" t="s">
        <v>159</v>
      </c>
      <c r="M70" s="151" t="s">
        <v>828</v>
      </c>
      <c r="N70" s="179">
        <v>1</v>
      </c>
      <c r="O70" s="107" t="s">
        <v>831</v>
      </c>
      <c r="P70" s="107" t="s">
        <v>834</v>
      </c>
      <c r="Q70" s="160">
        <v>127258.4</v>
      </c>
      <c r="R70" s="160">
        <v>37200</v>
      </c>
      <c r="S70" s="160">
        <v>2000</v>
      </c>
      <c r="T70" s="160">
        <v>0</v>
      </c>
      <c r="U70" s="160">
        <v>0</v>
      </c>
      <c r="V70" s="160">
        <v>0</v>
      </c>
      <c r="W70" s="160">
        <v>0</v>
      </c>
      <c r="X70" s="160">
        <v>0</v>
      </c>
      <c r="Y70" s="160">
        <v>0</v>
      </c>
      <c r="Z70" s="223">
        <v>166458.4</v>
      </c>
      <c r="AA70" s="169">
        <v>40</v>
      </c>
    </row>
    <row r="71" spans="2:27" ht="48" x14ac:dyDescent="0.25">
      <c r="B71" s="516"/>
      <c r="C71" s="203" t="s">
        <v>764</v>
      </c>
      <c r="D71" s="248" t="s">
        <v>761</v>
      </c>
      <c r="E71" s="248" t="s">
        <v>823</v>
      </c>
      <c r="F71" s="249" t="s">
        <v>873</v>
      </c>
      <c r="G71" s="250" t="s">
        <v>154</v>
      </c>
      <c r="H71" s="250" t="s">
        <v>157</v>
      </c>
      <c r="I71" s="251" t="s">
        <v>1270</v>
      </c>
      <c r="J71" s="252">
        <v>8</v>
      </c>
      <c r="K71" s="252">
        <v>10</v>
      </c>
      <c r="L71" s="253" t="s">
        <v>159</v>
      </c>
      <c r="M71" s="254" t="s">
        <v>828</v>
      </c>
      <c r="N71" s="255">
        <v>0.8</v>
      </c>
      <c r="O71" s="256" t="s">
        <v>831</v>
      </c>
      <c r="P71" s="256" t="s">
        <v>834</v>
      </c>
      <c r="Q71" s="160">
        <v>79536.5</v>
      </c>
      <c r="R71" s="160">
        <v>23250</v>
      </c>
      <c r="S71" s="160">
        <v>1250</v>
      </c>
      <c r="T71" s="160">
        <v>0</v>
      </c>
      <c r="U71" s="160">
        <v>0</v>
      </c>
      <c r="V71" s="160">
        <v>0</v>
      </c>
      <c r="W71" s="160">
        <v>0</v>
      </c>
      <c r="X71" s="160">
        <v>0</v>
      </c>
      <c r="Y71" s="160">
        <v>0</v>
      </c>
      <c r="Z71" s="223">
        <v>104036.5</v>
      </c>
      <c r="AA71" s="169">
        <v>25</v>
      </c>
    </row>
    <row r="72" spans="2:27" ht="72" x14ac:dyDescent="0.25">
      <c r="B72" s="515" t="s">
        <v>1208</v>
      </c>
      <c r="C72" s="202" t="s">
        <v>668</v>
      </c>
      <c r="D72" s="119" t="s">
        <v>680</v>
      </c>
      <c r="E72" s="271" t="s">
        <v>794</v>
      </c>
      <c r="F72" s="117" t="s">
        <v>1243</v>
      </c>
      <c r="G72" s="151" t="s">
        <v>154</v>
      </c>
      <c r="H72" s="151" t="s">
        <v>157</v>
      </c>
      <c r="I72" s="117" t="s">
        <v>1242</v>
      </c>
      <c r="J72" s="178">
        <v>12004.2</v>
      </c>
      <c r="K72" s="178">
        <v>36004.199999999997</v>
      </c>
      <c r="L72" s="151" t="s">
        <v>162</v>
      </c>
      <c r="M72" s="317" t="s">
        <v>830</v>
      </c>
      <c r="N72" s="173">
        <v>0.33</v>
      </c>
      <c r="O72" s="107" t="s">
        <v>831</v>
      </c>
      <c r="P72" s="107" t="s">
        <v>834</v>
      </c>
      <c r="Q72" s="160">
        <v>672388</v>
      </c>
      <c r="R72" s="161">
        <v>138000</v>
      </c>
      <c r="S72" s="161">
        <v>88000</v>
      </c>
      <c r="T72" s="161">
        <v>0</v>
      </c>
      <c r="U72" s="161">
        <v>0</v>
      </c>
      <c r="V72" s="161">
        <v>0</v>
      </c>
      <c r="W72" s="161">
        <v>0</v>
      </c>
      <c r="X72" s="161">
        <v>0</v>
      </c>
      <c r="Y72" s="164">
        <v>0</v>
      </c>
      <c r="Z72" s="221">
        <v>898388</v>
      </c>
      <c r="AA72" s="162"/>
    </row>
    <row r="73" spans="2:27" ht="48" x14ac:dyDescent="0.25">
      <c r="B73" s="515"/>
      <c r="C73" s="203" t="s">
        <v>766</v>
      </c>
      <c r="D73" s="248" t="s">
        <v>765</v>
      </c>
      <c r="E73" s="248" t="s">
        <v>824</v>
      </c>
      <c r="F73" s="249" t="s">
        <v>1240</v>
      </c>
      <c r="G73" s="250" t="s">
        <v>154</v>
      </c>
      <c r="H73" s="250" t="s">
        <v>157</v>
      </c>
      <c r="I73" s="251" t="s">
        <v>1241</v>
      </c>
      <c r="J73" s="252">
        <v>30000</v>
      </c>
      <c r="K73" s="252">
        <v>90000</v>
      </c>
      <c r="L73" s="253" t="s">
        <v>159</v>
      </c>
      <c r="M73" s="254" t="s">
        <v>828</v>
      </c>
      <c r="N73" s="255">
        <v>33.33</v>
      </c>
      <c r="O73" s="256" t="s">
        <v>831</v>
      </c>
      <c r="P73" s="256" t="s">
        <v>834</v>
      </c>
      <c r="Q73" s="160">
        <v>437052.19999999995</v>
      </c>
      <c r="R73" s="160">
        <v>89699.999999999985</v>
      </c>
      <c r="S73" s="160">
        <v>57199.999999999993</v>
      </c>
      <c r="T73" s="160">
        <v>0</v>
      </c>
      <c r="U73" s="160">
        <v>0</v>
      </c>
      <c r="V73" s="160">
        <v>0</v>
      </c>
      <c r="W73" s="160">
        <v>0</v>
      </c>
      <c r="X73" s="160">
        <v>0</v>
      </c>
      <c r="Y73" s="160">
        <v>0</v>
      </c>
      <c r="Z73" s="223">
        <v>583952.19999999984</v>
      </c>
      <c r="AA73" s="169">
        <v>64.999999999999986</v>
      </c>
    </row>
    <row r="74" spans="2:27" ht="72" x14ac:dyDescent="0.25">
      <c r="B74" s="516"/>
      <c r="C74" s="203" t="s">
        <v>767</v>
      </c>
      <c r="D74" s="257" t="s">
        <v>874</v>
      </c>
      <c r="E74" s="258" t="s">
        <v>825</v>
      </c>
      <c r="F74" s="212" t="s">
        <v>1238</v>
      </c>
      <c r="G74" s="177" t="s">
        <v>154</v>
      </c>
      <c r="H74" s="177" t="s">
        <v>157</v>
      </c>
      <c r="I74" s="212" t="s">
        <v>1239</v>
      </c>
      <c r="J74" s="270">
        <v>7</v>
      </c>
      <c r="K74" s="270">
        <v>7</v>
      </c>
      <c r="L74" s="177" t="s">
        <v>159</v>
      </c>
      <c r="M74" s="177" t="s">
        <v>828</v>
      </c>
      <c r="N74" s="270">
        <v>100</v>
      </c>
      <c r="O74" s="212" t="s">
        <v>831</v>
      </c>
      <c r="P74" s="212" t="s">
        <v>834</v>
      </c>
      <c r="Q74" s="160">
        <v>111351.1</v>
      </c>
      <c r="R74" s="160">
        <v>32550</v>
      </c>
      <c r="S74" s="160">
        <v>1750</v>
      </c>
      <c r="T74" s="160">
        <v>0</v>
      </c>
      <c r="U74" s="160">
        <v>0</v>
      </c>
      <c r="V74" s="160">
        <v>0</v>
      </c>
      <c r="W74" s="160">
        <v>0</v>
      </c>
      <c r="X74" s="160">
        <v>0</v>
      </c>
      <c r="Y74" s="160">
        <v>0</v>
      </c>
      <c r="Z74" s="223">
        <v>145651.1</v>
      </c>
      <c r="AA74" s="169">
        <v>35</v>
      </c>
    </row>
    <row r="75" spans="2:27" ht="96" x14ac:dyDescent="0.25">
      <c r="B75" s="511" t="s">
        <v>1209</v>
      </c>
      <c r="C75" s="202" t="s">
        <v>669</v>
      </c>
      <c r="D75" s="119" t="s">
        <v>681</v>
      </c>
      <c r="E75" s="271" t="s">
        <v>1235</v>
      </c>
      <c r="F75" s="117" t="s">
        <v>1236</v>
      </c>
      <c r="G75" s="151" t="s">
        <v>154</v>
      </c>
      <c r="H75" s="151" t="s">
        <v>157</v>
      </c>
      <c r="I75" s="117" t="s">
        <v>1237</v>
      </c>
      <c r="J75" s="178">
        <v>13324</v>
      </c>
      <c r="K75" s="178">
        <v>2961.4</v>
      </c>
      <c r="L75" s="151" t="s">
        <v>162</v>
      </c>
      <c r="M75" s="317" t="s">
        <v>830</v>
      </c>
      <c r="N75" s="130">
        <v>4.49</v>
      </c>
      <c r="O75" s="107" t="s">
        <v>831</v>
      </c>
      <c r="P75" s="107" t="s">
        <v>834</v>
      </c>
      <c r="Q75" s="160">
        <v>222359</v>
      </c>
      <c r="R75" s="161">
        <v>163850</v>
      </c>
      <c r="S75" s="161">
        <v>33000</v>
      </c>
      <c r="T75" s="161">
        <v>0</v>
      </c>
      <c r="U75" s="161">
        <v>0</v>
      </c>
      <c r="V75" s="161">
        <v>0</v>
      </c>
      <c r="W75" s="161">
        <v>0</v>
      </c>
      <c r="X75" s="161">
        <v>0</v>
      </c>
      <c r="Y75" s="164">
        <v>0</v>
      </c>
      <c r="Z75" s="221">
        <v>419209</v>
      </c>
      <c r="AA75" s="162"/>
    </row>
    <row r="76" spans="2:27" ht="60" x14ac:dyDescent="0.25">
      <c r="B76" s="512"/>
      <c r="C76" s="203" t="s">
        <v>771</v>
      </c>
      <c r="D76" s="248" t="s">
        <v>768</v>
      </c>
      <c r="E76" s="248" t="s">
        <v>826</v>
      </c>
      <c r="F76" s="249" t="s">
        <v>875</v>
      </c>
      <c r="G76" s="250" t="s">
        <v>154</v>
      </c>
      <c r="H76" s="250" t="s">
        <v>157</v>
      </c>
      <c r="I76" s="251" t="s">
        <v>1234</v>
      </c>
      <c r="J76" s="252">
        <v>10</v>
      </c>
      <c r="K76" s="252">
        <v>12</v>
      </c>
      <c r="L76" s="253" t="s">
        <v>159</v>
      </c>
      <c r="M76" s="254" t="s">
        <v>828</v>
      </c>
      <c r="N76" s="255">
        <v>0.83</v>
      </c>
      <c r="O76" s="256" t="s">
        <v>831</v>
      </c>
      <c r="P76" s="256" t="s">
        <v>834</v>
      </c>
      <c r="Q76" s="160">
        <v>133415.4</v>
      </c>
      <c r="R76" s="160">
        <v>98310</v>
      </c>
      <c r="S76" s="160">
        <v>19800</v>
      </c>
      <c r="T76" s="160">
        <v>0</v>
      </c>
      <c r="U76" s="160">
        <v>0</v>
      </c>
      <c r="V76" s="160">
        <v>0</v>
      </c>
      <c r="W76" s="160">
        <v>0</v>
      </c>
      <c r="X76" s="160">
        <v>0</v>
      </c>
      <c r="Y76" s="160">
        <v>0</v>
      </c>
      <c r="Z76" s="223">
        <v>251525.4</v>
      </c>
      <c r="AA76" s="169">
        <v>60</v>
      </c>
    </row>
    <row r="77" spans="2:27" ht="72" x14ac:dyDescent="0.25">
      <c r="B77" s="512"/>
      <c r="C77" s="203" t="s">
        <v>772</v>
      </c>
      <c r="D77" s="257" t="s">
        <v>769</v>
      </c>
      <c r="E77" s="258" t="s">
        <v>1603</v>
      </c>
      <c r="F77" s="212" t="s">
        <v>1231</v>
      </c>
      <c r="G77" s="177" t="s">
        <v>154</v>
      </c>
      <c r="H77" s="177" t="s">
        <v>157</v>
      </c>
      <c r="I77" s="212" t="s">
        <v>1233</v>
      </c>
      <c r="J77" s="270">
        <v>10000</v>
      </c>
      <c r="K77" s="270">
        <v>14</v>
      </c>
      <c r="L77" s="177" t="s">
        <v>159</v>
      </c>
      <c r="M77" s="177" t="s">
        <v>829</v>
      </c>
      <c r="N77" s="270">
        <v>714</v>
      </c>
      <c r="O77" s="212" t="s">
        <v>831</v>
      </c>
      <c r="P77" s="212" t="s">
        <v>834</v>
      </c>
      <c r="Q77" s="160">
        <v>33353.85</v>
      </c>
      <c r="R77" s="160">
        <v>24577.5</v>
      </c>
      <c r="S77" s="160">
        <v>4950</v>
      </c>
      <c r="T77" s="160">
        <v>0</v>
      </c>
      <c r="U77" s="160">
        <v>0</v>
      </c>
      <c r="V77" s="160">
        <v>0</v>
      </c>
      <c r="W77" s="160">
        <v>0</v>
      </c>
      <c r="X77" s="160">
        <v>0</v>
      </c>
      <c r="Y77" s="160">
        <v>0</v>
      </c>
      <c r="Z77" s="223">
        <v>62881.35</v>
      </c>
      <c r="AA77" s="169">
        <v>25</v>
      </c>
    </row>
    <row r="78" spans="2:27" ht="78.75" x14ac:dyDescent="0.25">
      <c r="B78" s="513"/>
      <c r="C78" s="203" t="s">
        <v>773</v>
      </c>
      <c r="D78" s="248" t="s">
        <v>770</v>
      </c>
      <c r="E78" s="248" t="s">
        <v>1604</v>
      </c>
      <c r="F78" s="249" t="s">
        <v>1230</v>
      </c>
      <c r="G78" s="250" t="s">
        <v>154</v>
      </c>
      <c r="H78" s="250" t="s">
        <v>157</v>
      </c>
      <c r="I78" s="251" t="s">
        <v>1232</v>
      </c>
      <c r="J78" s="252">
        <v>27740</v>
      </c>
      <c r="K78" s="252">
        <v>9840</v>
      </c>
      <c r="L78" s="253" t="s">
        <v>159</v>
      </c>
      <c r="M78" s="254" t="s">
        <v>829</v>
      </c>
      <c r="N78" s="255">
        <v>2.81</v>
      </c>
      <c r="O78" s="256" t="s">
        <v>831</v>
      </c>
      <c r="P78" s="256" t="s">
        <v>834</v>
      </c>
      <c r="Q78" s="160">
        <v>20012.310000000001</v>
      </c>
      <c r="R78" s="160">
        <v>14746.5</v>
      </c>
      <c r="S78" s="160">
        <v>2970</v>
      </c>
      <c r="T78" s="160">
        <v>0</v>
      </c>
      <c r="U78" s="160">
        <v>0</v>
      </c>
      <c r="V78" s="160">
        <v>0</v>
      </c>
      <c r="W78" s="160">
        <v>0</v>
      </c>
      <c r="X78" s="160">
        <v>0</v>
      </c>
      <c r="Y78" s="160">
        <v>0</v>
      </c>
      <c r="Z78" s="223">
        <v>37728.81</v>
      </c>
      <c r="AA78" s="169">
        <v>15</v>
      </c>
    </row>
    <row r="79" spans="2:27" ht="72" x14ac:dyDescent="0.25">
      <c r="B79" s="511" t="s">
        <v>1210</v>
      </c>
      <c r="C79" s="202" t="s">
        <v>670</v>
      </c>
      <c r="D79" s="119" t="s">
        <v>682</v>
      </c>
      <c r="E79" s="271" t="s">
        <v>795</v>
      </c>
      <c r="F79" s="117" t="s">
        <v>876</v>
      </c>
      <c r="G79" s="151" t="s">
        <v>154</v>
      </c>
      <c r="H79" s="151" t="s">
        <v>157</v>
      </c>
      <c r="I79" s="117" t="s">
        <v>1229</v>
      </c>
      <c r="J79" s="180">
        <v>65.099999999999994</v>
      </c>
      <c r="K79" s="180">
        <v>95.4</v>
      </c>
      <c r="L79" s="151" t="s">
        <v>162</v>
      </c>
      <c r="M79" s="317" t="s">
        <v>830</v>
      </c>
      <c r="N79" s="180">
        <v>0.68</v>
      </c>
      <c r="O79" s="107" t="s">
        <v>831</v>
      </c>
      <c r="P79" s="107" t="s">
        <v>834</v>
      </c>
      <c r="Q79" s="160">
        <v>724675</v>
      </c>
      <c r="R79" s="161">
        <v>80000</v>
      </c>
      <c r="S79" s="161">
        <v>8000</v>
      </c>
      <c r="T79" s="161">
        <v>0</v>
      </c>
      <c r="U79" s="161">
        <v>0</v>
      </c>
      <c r="V79" s="161">
        <v>0</v>
      </c>
      <c r="W79" s="161">
        <v>0</v>
      </c>
      <c r="X79" s="161">
        <v>0</v>
      </c>
      <c r="Y79" s="164">
        <v>0</v>
      </c>
      <c r="Z79" s="221">
        <v>812675</v>
      </c>
      <c r="AA79" s="162"/>
    </row>
    <row r="80" spans="2:27" ht="72" x14ac:dyDescent="0.25">
      <c r="B80" s="512"/>
      <c r="C80" s="203" t="s">
        <v>776</v>
      </c>
      <c r="D80" s="248" t="s">
        <v>774</v>
      </c>
      <c r="E80" s="248" t="s">
        <v>1227</v>
      </c>
      <c r="F80" s="249" t="s">
        <v>877</v>
      </c>
      <c r="G80" s="250" t="s">
        <v>154</v>
      </c>
      <c r="H80" s="250" t="s">
        <v>157</v>
      </c>
      <c r="I80" s="251" t="s">
        <v>1228</v>
      </c>
      <c r="J80" s="252">
        <v>48</v>
      </c>
      <c r="K80" s="252">
        <v>72</v>
      </c>
      <c r="L80" s="253" t="s">
        <v>159</v>
      </c>
      <c r="M80" s="254" t="s">
        <v>828</v>
      </c>
      <c r="N80" s="255">
        <v>0.67</v>
      </c>
      <c r="O80" s="256" t="s">
        <v>831</v>
      </c>
      <c r="P80" s="256" t="s">
        <v>834</v>
      </c>
      <c r="Q80" s="160">
        <v>507272.5</v>
      </c>
      <c r="R80" s="160">
        <v>56000</v>
      </c>
      <c r="S80" s="160">
        <v>5600</v>
      </c>
      <c r="T80" s="160">
        <v>0</v>
      </c>
      <c r="U80" s="160">
        <v>0</v>
      </c>
      <c r="V80" s="160">
        <v>0</v>
      </c>
      <c r="W80" s="160">
        <v>0</v>
      </c>
      <c r="X80" s="160">
        <v>0</v>
      </c>
      <c r="Y80" s="160">
        <v>0</v>
      </c>
      <c r="Z80" s="223">
        <v>568872.5</v>
      </c>
      <c r="AA80" s="169">
        <v>70</v>
      </c>
    </row>
    <row r="81" spans="2:27" ht="48" x14ac:dyDescent="0.25">
      <c r="B81" s="513"/>
      <c r="C81" s="203" t="s">
        <v>777</v>
      </c>
      <c r="D81" s="116" t="s">
        <v>775</v>
      </c>
      <c r="E81" s="210" t="s">
        <v>827</v>
      </c>
      <c r="F81" s="117" t="s">
        <v>878</v>
      </c>
      <c r="G81" s="151" t="s">
        <v>154</v>
      </c>
      <c r="H81" s="151" t="s">
        <v>157</v>
      </c>
      <c r="I81" s="117" t="s">
        <v>1226</v>
      </c>
      <c r="J81" s="180">
        <v>105</v>
      </c>
      <c r="K81" s="180">
        <v>150</v>
      </c>
      <c r="L81" s="151" t="s">
        <v>159</v>
      </c>
      <c r="M81" s="151" t="s">
        <v>828</v>
      </c>
      <c r="N81" s="179">
        <v>0.7</v>
      </c>
      <c r="O81" s="107" t="s">
        <v>831</v>
      </c>
      <c r="P81" s="107" t="s">
        <v>834</v>
      </c>
      <c r="Q81" s="160">
        <v>217402.5</v>
      </c>
      <c r="R81" s="160">
        <v>24000</v>
      </c>
      <c r="S81" s="160">
        <v>2400</v>
      </c>
      <c r="T81" s="160">
        <v>0</v>
      </c>
      <c r="U81" s="160">
        <v>0</v>
      </c>
      <c r="V81" s="160">
        <v>0</v>
      </c>
      <c r="W81" s="160">
        <v>0</v>
      </c>
      <c r="X81" s="160">
        <v>0</v>
      </c>
      <c r="Y81" s="160">
        <v>0</v>
      </c>
      <c r="Z81" s="223">
        <v>243802.5</v>
      </c>
      <c r="AA81" s="169">
        <v>30</v>
      </c>
    </row>
    <row r="82" spans="2:27" ht="72" x14ac:dyDescent="0.25">
      <c r="B82" s="511" t="s">
        <v>1211</v>
      </c>
      <c r="C82" s="202" t="s">
        <v>699</v>
      </c>
      <c r="D82" s="119" t="s">
        <v>683</v>
      </c>
      <c r="E82" s="271" t="s">
        <v>1219</v>
      </c>
      <c r="F82" s="117" t="s">
        <v>1220</v>
      </c>
      <c r="G82" s="151" t="s">
        <v>154</v>
      </c>
      <c r="H82" s="151" t="s">
        <v>157</v>
      </c>
      <c r="I82" s="117" t="s">
        <v>1224</v>
      </c>
      <c r="J82" s="180">
        <v>226.6</v>
      </c>
      <c r="K82" s="180">
        <v>353</v>
      </c>
      <c r="L82" s="151" t="s">
        <v>162</v>
      </c>
      <c r="M82" s="317" t="s">
        <v>830</v>
      </c>
      <c r="N82" s="180">
        <v>0.65</v>
      </c>
      <c r="O82" s="107" t="s">
        <v>831</v>
      </c>
      <c r="P82" s="107" t="s">
        <v>834</v>
      </c>
      <c r="Q82" s="160">
        <v>413607</v>
      </c>
      <c r="R82" s="161">
        <v>41000</v>
      </c>
      <c r="S82" s="161">
        <v>7000</v>
      </c>
      <c r="T82" s="161">
        <v>0</v>
      </c>
      <c r="U82" s="161">
        <v>0</v>
      </c>
      <c r="V82" s="161">
        <v>0</v>
      </c>
      <c r="W82" s="161">
        <v>0</v>
      </c>
      <c r="X82" s="161">
        <v>0</v>
      </c>
      <c r="Y82" s="164">
        <v>0</v>
      </c>
      <c r="Z82" s="221">
        <v>461607</v>
      </c>
      <c r="AA82" s="162"/>
    </row>
    <row r="83" spans="2:27" ht="84" x14ac:dyDescent="0.25">
      <c r="B83" s="512"/>
      <c r="C83" s="203" t="s">
        <v>781</v>
      </c>
      <c r="D83" s="248" t="s">
        <v>778</v>
      </c>
      <c r="E83" s="248" t="s">
        <v>1223</v>
      </c>
      <c r="F83" s="249" t="s">
        <v>879</v>
      </c>
      <c r="G83" s="250" t="s">
        <v>154</v>
      </c>
      <c r="H83" s="250" t="s">
        <v>157</v>
      </c>
      <c r="I83" s="251" t="s">
        <v>1225</v>
      </c>
      <c r="J83" s="252">
        <v>368</v>
      </c>
      <c r="K83" s="252">
        <v>421</v>
      </c>
      <c r="L83" s="253" t="s">
        <v>159</v>
      </c>
      <c r="M83" s="254" t="s">
        <v>828</v>
      </c>
      <c r="N83" s="255">
        <v>0.87</v>
      </c>
      <c r="O83" s="256" t="s">
        <v>831</v>
      </c>
      <c r="P83" s="256" t="s">
        <v>834</v>
      </c>
      <c r="Q83" s="160">
        <v>206803.5</v>
      </c>
      <c r="R83" s="160">
        <v>20500</v>
      </c>
      <c r="S83" s="160">
        <v>3500</v>
      </c>
      <c r="T83" s="160">
        <v>0</v>
      </c>
      <c r="U83" s="160">
        <v>0</v>
      </c>
      <c r="V83" s="160">
        <v>0</v>
      </c>
      <c r="W83" s="160">
        <v>0</v>
      </c>
      <c r="X83" s="160">
        <v>0</v>
      </c>
      <c r="Y83" s="160">
        <v>0</v>
      </c>
      <c r="Z83" s="223">
        <v>230803.5</v>
      </c>
      <c r="AA83" s="169">
        <v>50</v>
      </c>
    </row>
    <row r="84" spans="2:27" ht="108" x14ac:dyDescent="0.25">
      <c r="B84" s="512"/>
      <c r="C84" s="203" t="s">
        <v>782</v>
      </c>
      <c r="D84" s="116" t="s">
        <v>779</v>
      </c>
      <c r="E84" s="211" t="s">
        <v>1222</v>
      </c>
      <c r="F84" s="117" t="s">
        <v>1216</v>
      </c>
      <c r="G84" s="151" t="s">
        <v>154</v>
      </c>
      <c r="H84" s="151" t="s">
        <v>157</v>
      </c>
      <c r="I84" s="117" t="s">
        <v>1217</v>
      </c>
      <c r="J84" s="180">
        <v>50</v>
      </c>
      <c r="K84" s="180">
        <v>75</v>
      </c>
      <c r="L84" s="151" t="s">
        <v>159</v>
      </c>
      <c r="M84" s="151" t="s">
        <v>828</v>
      </c>
      <c r="N84" s="181">
        <v>0.8</v>
      </c>
      <c r="O84" s="107" t="s">
        <v>831</v>
      </c>
      <c r="P84" s="107" t="s">
        <v>834</v>
      </c>
      <c r="Q84" s="160">
        <v>82721.399999999994</v>
      </c>
      <c r="R84" s="160">
        <v>8200</v>
      </c>
      <c r="S84" s="160">
        <v>1400</v>
      </c>
      <c r="T84" s="160">
        <v>0</v>
      </c>
      <c r="U84" s="160">
        <v>0</v>
      </c>
      <c r="V84" s="160">
        <v>0</v>
      </c>
      <c r="W84" s="160">
        <v>0</v>
      </c>
      <c r="X84" s="160">
        <v>0</v>
      </c>
      <c r="Y84" s="160">
        <v>0</v>
      </c>
      <c r="Z84" s="223">
        <v>92321.4</v>
      </c>
      <c r="AA84" s="169">
        <v>20</v>
      </c>
    </row>
    <row r="85" spans="2:27" ht="60" x14ac:dyDescent="0.25">
      <c r="B85" s="513"/>
      <c r="C85" s="203" t="s">
        <v>783</v>
      </c>
      <c r="D85" s="248" t="s">
        <v>780</v>
      </c>
      <c r="E85" s="248" t="s">
        <v>1214</v>
      </c>
      <c r="F85" s="249" t="s">
        <v>1215</v>
      </c>
      <c r="G85" s="250" t="s">
        <v>154</v>
      </c>
      <c r="H85" s="250" t="s">
        <v>157</v>
      </c>
      <c r="I85" s="251" t="s">
        <v>1218</v>
      </c>
      <c r="J85" s="252">
        <v>138</v>
      </c>
      <c r="K85" s="252">
        <v>600</v>
      </c>
      <c r="L85" s="253" t="s">
        <v>159</v>
      </c>
      <c r="M85" s="254" t="s">
        <v>828</v>
      </c>
      <c r="N85" s="255">
        <v>0.25</v>
      </c>
      <c r="O85" s="256" t="s">
        <v>831</v>
      </c>
      <c r="P85" s="256" t="s">
        <v>834</v>
      </c>
      <c r="Q85" s="160">
        <v>124082.1</v>
      </c>
      <c r="R85" s="160">
        <v>12300</v>
      </c>
      <c r="S85" s="160">
        <v>2100</v>
      </c>
      <c r="T85" s="160">
        <v>0</v>
      </c>
      <c r="U85" s="160">
        <v>0</v>
      </c>
      <c r="V85" s="160">
        <v>0</v>
      </c>
      <c r="W85" s="160">
        <v>0</v>
      </c>
      <c r="X85" s="160">
        <v>0</v>
      </c>
      <c r="Y85" s="160">
        <v>0</v>
      </c>
      <c r="Z85" s="223">
        <v>138482.1</v>
      </c>
      <c r="AA85" s="169">
        <v>30</v>
      </c>
    </row>
    <row r="86" spans="2:27" ht="15.75" x14ac:dyDescent="0.25">
      <c r="B86" s="302"/>
      <c r="E86" s="296"/>
    </row>
    <row r="87" spans="2:27" ht="108" x14ac:dyDescent="0.25">
      <c r="B87" s="518" t="s">
        <v>1244</v>
      </c>
      <c r="C87" s="202" t="s">
        <v>139</v>
      </c>
      <c r="D87" s="138" t="s">
        <v>885</v>
      </c>
      <c r="E87" s="214" t="s">
        <v>1605</v>
      </c>
      <c r="F87" s="136" t="s">
        <v>1578</v>
      </c>
      <c r="G87" s="182" t="s">
        <v>154</v>
      </c>
      <c r="H87" s="182" t="s">
        <v>157</v>
      </c>
      <c r="I87" s="117" t="s">
        <v>1579</v>
      </c>
      <c r="J87" s="135">
        <v>12.7</v>
      </c>
      <c r="K87" s="135">
        <v>15.9</v>
      </c>
      <c r="L87" s="183" t="s">
        <v>162</v>
      </c>
      <c r="M87" s="318" t="s">
        <v>830</v>
      </c>
      <c r="N87" s="133" t="s">
        <v>1580</v>
      </c>
      <c r="O87" s="126" t="s">
        <v>831</v>
      </c>
      <c r="P87" s="126" t="s">
        <v>833</v>
      </c>
      <c r="Q87" s="185">
        <v>0</v>
      </c>
      <c r="R87" s="188">
        <v>0</v>
      </c>
      <c r="S87" s="188">
        <v>0</v>
      </c>
      <c r="T87" s="188">
        <v>2000000</v>
      </c>
      <c r="U87" s="188">
        <v>0</v>
      </c>
      <c r="V87" s="188">
        <v>0</v>
      </c>
      <c r="W87" s="188">
        <v>0</v>
      </c>
      <c r="X87" s="188">
        <v>0</v>
      </c>
      <c r="Y87" s="189">
        <v>0</v>
      </c>
      <c r="Z87" s="224">
        <v>2000000</v>
      </c>
      <c r="AA87" s="186"/>
    </row>
    <row r="88" spans="2:27" ht="60" x14ac:dyDescent="0.25">
      <c r="B88" s="518"/>
      <c r="C88" s="203" t="s">
        <v>608</v>
      </c>
      <c r="D88" s="228" t="s">
        <v>915</v>
      </c>
      <c r="E88" s="228" t="s">
        <v>922</v>
      </c>
      <c r="F88" s="272" t="s">
        <v>1011</v>
      </c>
      <c r="G88" s="229" t="s">
        <v>154</v>
      </c>
      <c r="H88" s="229" t="s">
        <v>157</v>
      </c>
      <c r="I88" s="273" t="s">
        <v>1577</v>
      </c>
      <c r="J88" s="274">
        <v>10</v>
      </c>
      <c r="K88" s="274">
        <v>15</v>
      </c>
      <c r="L88" s="275" t="s">
        <v>159</v>
      </c>
      <c r="M88" s="275" t="s">
        <v>828</v>
      </c>
      <c r="N88" s="276">
        <v>0.66</v>
      </c>
      <c r="O88" s="234" t="s">
        <v>831</v>
      </c>
      <c r="P88" s="234" t="s">
        <v>833</v>
      </c>
      <c r="Q88" s="160">
        <v>0</v>
      </c>
      <c r="R88" s="160">
        <v>0</v>
      </c>
      <c r="S88" s="160">
        <v>0</v>
      </c>
      <c r="T88" s="160">
        <v>100000</v>
      </c>
      <c r="U88" s="160">
        <v>0</v>
      </c>
      <c r="V88" s="160">
        <v>0</v>
      </c>
      <c r="W88" s="160">
        <v>0</v>
      </c>
      <c r="X88" s="160">
        <v>0</v>
      </c>
      <c r="Y88" s="160">
        <v>0</v>
      </c>
      <c r="Z88" s="225">
        <v>100000</v>
      </c>
      <c r="AA88" s="190">
        <v>5</v>
      </c>
    </row>
    <row r="89" spans="2:27" ht="72" x14ac:dyDescent="0.25">
      <c r="B89" s="518"/>
      <c r="C89" s="204" t="s">
        <v>609</v>
      </c>
      <c r="D89" s="139" t="s">
        <v>916</v>
      </c>
      <c r="E89" s="214" t="s">
        <v>923</v>
      </c>
      <c r="F89" s="136" t="s">
        <v>1012</v>
      </c>
      <c r="G89" s="182" t="s">
        <v>154</v>
      </c>
      <c r="H89" s="182" t="s">
        <v>157</v>
      </c>
      <c r="I89" s="137" t="s">
        <v>1576</v>
      </c>
      <c r="J89" s="135">
        <v>20</v>
      </c>
      <c r="K89" s="135">
        <v>25</v>
      </c>
      <c r="L89" s="183" t="s">
        <v>159</v>
      </c>
      <c r="M89" s="187" t="s">
        <v>828</v>
      </c>
      <c r="N89" s="191">
        <v>0.8</v>
      </c>
      <c r="O89" s="126" t="s">
        <v>831</v>
      </c>
      <c r="P89" s="126" t="s">
        <v>833</v>
      </c>
      <c r="Q89" s="160">
        <v>0</v>
      </c>
      <c r="R89" s="160">
        <v>0</v>
      </c>
      <c r="S89" s="160">
        <v>0</v>
      </c>
      <c r="T89" s="160">
        <v>400000</v>
      </c>
      <c r="U89" s="160">
        <v>0</v>
      </c>
      <c r="V89" s="160">
        <v>0</v>
      </c>
      <c r="W89" s="160">
        <v>0</v>
      </c>
      <c r="X89" s="160">
        <v>0</v>
      </c>
      <c r="Y89" s="160">
        <v>0</v>
      </c>
      <c r="Z89" s="225">
        <v>400000</v>
      </c>
      <c r="AA89" s="190">
        <v>20</v>
      </c>
    </row>
    <row r="90" spans="2:27" ht="48" x14ac:dyDescent="0.25">
      <c r="B90" s="518"/>
      <c r="C90" s="203" t="s">
        <v>684</v>
      </c>
      <c r="D90" s="228" t="s">
        <v>917</v>
      </c>
      <c r="E90" s="228" t="s">
        <v>924</v>
      </c>
      <c r="F90" s="272" t="s">
        <v>1013</v>
      </c>
      <c r="G90" s="229" t="s">
        <v>154</v>
      </c>
      <c r="H90" s="229" t="s">
        <v>157</v>
      </c>
      <c r="I90" s="273" t="s">
        <v>1575</v>
      </c>
      <c r="J90" s="274">
        <v>20</v>
      </c>
      <c r="K90" s="274">
        <v>20</v>
      </c>
      <c r="L90" s="275" t="s">
        <v>159</v>
      </c>
      <c r="M90" s="275" t="s">
        <v>828</v>
      </c>
      <c r="N90" s="276">
        <v>1</v>
      </c>
      <c r="O90" s="234" t="s">
        <v>831</v>
      </c>
      <c r="P90" s="234" t="s">
        <v>833</v>
      </c>
      <c r="Q90" s="160">
        <v>0</v>
      </c>
      <c r="R90" s="160">
        <v>0</v>
      </c>
      <c r="S90" s="160">
        <v>0</v>
      </c>
      <c r="T90" s="160">
        <v>300000</v>
      </c>
      <c r="U90" s="160">
        <v>0</v>
      </c>
      <c r="V90" s="160">
        <v>0</v>
      </c>
      <c r="W90" s="160">
        <v>0</v>
      </c>
      <c r="X90" s="160">
        <v>0</v>
      </c>
      <c r="Y90" s="160">
        <v>0</v>
      </c>
      <c r="Z90" s="225">
        <v>300000</v>
      </c>
      <c r="AA90" s="190">
        <v>15</v>
      </c>
    </row>
    <row r="91" spans="2:27" ht="72" x14ac:dyDescent="0.25">
      <c r="B91" s="518"/>
      <c r="C91" s="204" t="s">
        <v>685</v>
      </c>
      <c r="D91" s="139" t="s">
        <v>918</v>
      </c>
      <c r="E91" s="214" t="s">
        <v>925</v>
      </c>
      <c r="F91" s="136" t="s">
        <v>1014</v>
      </c>
      <c r="G91" s="182" t="s">
        <v>154</v>
      </c>
      <c r="H91" s="182" t="s">
        <v>157</v>
      </c>
      <c r="I91" s="137" t="s">
        <v>1574</v>
      </c>
      <c r="J91" s="135">
        <v>10</v>
      </c>
      <c r="K91" s="135">
        <v>10</v>
      </c>
      <c r="L91" s="183" t="s">
        <v>159</v>
      </c>
      <c r="M91" s="187" t="s">
        <v>828</v>
      </c>
      <c r="N91" s="191">
        <v>1</v>
      </c>
      <c r="O91" s="126" t="s">
        <v>831</v>
      </c>
      <c r="P91" s="126" t="s">
        <v>833</v>
      </c>
      <c r="Q91" s="160">
        <v>0</v>
      </c>
      <c r="R91" s="160">
        <v>0</v>
      </c>
      <c r="S91" s="160">
        <v>0</v>
      </c>
      <c r="T91" s="160">
        <v>400000</v>
      </c>
      <c r="U91" s="160">
        <v>0</v>
      </c>
      <c r="V91" s="160">
        <v>0</v>
      </c>
      <c r="W91" s="160">
        <v>0</v>
      </c>
      <c r="X91" s="160">
        <v>0</v>
      </c>
      <c r="Y91" s="160">
        <v>0</v>
      </c>
      <c r="Z91" s="225">
        <v>400000</v>
      </c>
      <c r="AA91" s="190">
        <v>20</v>
      </c>
    </row>
    <row r="92" spans="2:27" ht="60" x14ac:dyDescent="0.25">
      <c r="B92" s="518"/>
      <c r="C92" s="203" t="s">
        <v>686</v>
      </c>
      <c r="D92" s="228" t="s">
        <v>1010</v>
      </c>
      <c r="E92" s="228" t="s">
        <v>926</v>
      </c>
      <c r="F92" s="272" t="s">
        <v>1572</v>
      </c>
      <c r="G92" s="229" t="s">
        <v>154</v>
      </c>
      <c r="H92" s="229" t="s">
        <v>157</v>
      </c>
      <c r="I92" s="273" t="s">
        <v>1573</v>
      </c>
      <c r="J92" s="274">
        <v>10</v>
      </c>
      <c r="K92" s="274">
        <v>15</v>
      </c>
      <c r="L92" s="275" t="s">
        <v>159</v>
      </c>
      <c r="M92" s="275" t="s">
        <v>828</v>
      </c>
      <c r="N92" s="276">
        <v>0.66</v>
      </c>
      <c r="O92" s="234" t="s">
        <v>831</v>
      </c>
      <c r="P92" s="234" t="s">
        <v>833</v>
      </c>
      <c r="Q92" s="160">
        <v>0</v>
      </c>
      <c r="R92" s="160">
        <v>0</v>
      </c>
      <c r="S92" s="160">
        <v>0</v>
      </c>
      <c r="T92" s="160">
        <v>500000</v>
      </c>
      <c r="U92" s="160">
        <v>0</v>
      </c>
      <c r="V92" s="160">
        <v>0</v>
      </c>
      <c r="W92" s="160">
        <v>0</v>
      </c>
      <c r="X92" s="160">
        <v>0</v>
      </c>
      <c r="Y92" s="160">
        <v>0</v>
      </c>
      <c r="Z92" s="225">
        <v>500000</v>
      </c>
      <c r="AA92" s="190">
        <v>25</v>
      </c>
    </row>
    <row r="93" spans="2:27" ht="72" x14ac:dyDescent="0.25">
      <c r="B93" s="518"/>
      <c r="C93" s="204" t="s">
        <v>687</v>
      </c>
      <c r="D93" s="139" t="s">
        <v>919</v>
      </c>
      <c r="E93" s="214" t="s">
        <v>927</v>
      </c>
      <c r="F93" s="136" t="s">
        <v>1015</v>
      </c>
      <c r="G93" s="182" t="s">
        <v>154</v>
      </c>
      <c r="H93" s="182" t="s">
        <v>157</v>
      </c>
      <c r="I93" s="137" t="s">
        <v>1571</v>
      </c>
      <c r="J93" s="135">
        <v>8</v>
      </c>
      <c r="K93" s="135">
        <v>8</v>
      </c>
      <c r="L93" s="183" t="s">
        <v>159</v>
      </c>
      <c r="M93" s="187" t="s">
        <v>828</v>
      </c>
      <c r="N93" s="191">
        <v>1</v>
      </c>
      <c r="O93" s="126" t="s">
        <v>831</v>
      </c>
      <c r="P93" s="126" t="s">
        <v>833</v>
      </c>
      <c r="Q93" s="160">
        <v>0</v>
      </c>
      <c r="R93" s="160">
        <v>0</v>
      </c>
      <c r="S93" s="160">
        <v>0</v>
      </c>
      <c r="T93" s="160">
        <v>300000</v>
      </c>
      <c r="U93" s="160">
        <v>0</v>
      </c>
      <c r="V93" s="160">
        <v>0</v>
      </c>
      <c r="W93" s="160">
        <v>0</v>
      </c>
      <c r="X93" s="160">
        <v>0</v>
      </c>
      <c r="Y93" s="160">
        <v>0</v>
      </c>
      <c r="Z93" s="225">
        <v>300000</v>
      </c>
      <c r="AA93" s="190">
        <v>15</v>
      </c>
    </row>
    <row r="94" spans="2:27" ht="60" x14ac:dyDescent="0.25">
      <c r="B94" s="518"/>
      <c r="C94" s="204" t="s">
        <v>913</v>
      </c>
      <c r="D94" s="228" t="s">
        <v>920</v>
      </c>
      <c r="E94" s="228" t="s">
        <v>928</v>
      </c>
      <c r="F94" s="272" t="s">
        <v>1016</v>
      </c>
      <c r="G94" s="229" t="s">
        <v>154</v>
      </c>
      <c r="H94" s="229" t="s">
        <v>157</v>
      </c>
      <c r="I94" s="273" t="s">
        <v>1570</v>
      </c>
      <c r="J94" s="274">
        <v>15</v>
      </c>
      <c r="K94" s="274">
        <v>20</v>
      </c>
      <c r="L94" s="275" t="s">
        <v>159</v>
      </c>
      <c r="M94" s="275" t="s">
        <v>828</v>
      </c>
      <c r="N94" s="276">
        <v>0.75</v>
      </c>
      <c r="O94" s="234" t="s">
        <v>831</v>
      </c>
      <c r="P94" s="234" t="s">
        <v>833</v>
      </c>
      <c r="Q94" s="160">
        <v>0</v>
      </c>
      <c r="R94" s="160">
        <v>0</v>
      </c>
      <c r="S94" s="160">
        <v>0</v>
      </c>
      <c r="T94" s="160">
        <v>200000</v>
      </c>
      <c r="U94" s="160">
        <v>0</v>
      </c>
      <c r="V94" s="160">
        <v>0</v>
      </c>
      <c r="W94" s="160">
        <v>0</v>
      </c>
      <c r="X94" s="160">
        <v>0</v>
      </c>
      <c r="Y94" s="160">
        <v>0</v>
      </c>
      <c r="Z94" s="225">
        <v>200000</v>
      </c>
      <c r="AA94" s="190">
        <v>10</v>
      </c>
    </row>
    <row r="95" spans="2:27" ht="60" x14ac:dyDescent="0.25">
      <c r="B95" s="518"/>
      <c r="C95" s="204" t="s">
        <v>914</v>
      </c>
      <c r="D95" s="139" t="s">
        <v>921</v>
      </c>
      <c r="E95" s="219" t="s">
        <v>1567</v>
      </c>
      <c r="F95" s="136" t="s">
        <v>1568</v>
      </c>
      <c r="G95" s="182" t="s">
        <v>154</v>
      </c>
      <c r="H95" s="182" t="s">
        <v>157</v>
      </c>
      <c r="I95" s="137" t="s">
        <v>1569</v>
      </c>
      <c r="J95" s="135">
        <v>4</v>
      </c>
      <c r="K95" s="135">
        <v>6</v>
      </c>
      <c r="L95" s="183" t="s">
        <v>159</v>
      </c>
      <c r="M95" s="187" t="s">
        <v>828</v>
      </c>
      <c r="N95" s="191">
        <v>0.66</v>
      </c>
      <c r="O95" s="150" t="s">
        <v>1008</v>
      </c>
      <c r="P95" s="126"/>
      <c r="Q95" s="160">
        <v>0</v>
      </c>
      <c r="R95" s="160">
        <v>0</v>
      </c>
      <c r="S95" s="160">
        <v>0</v>
      </c>
      <c r="T95" s="160">
        <v>400000</v>
      </c>
      <c r="U95" s="160">
        <v>0</v>
      </c>
      <c r="V95" s="160">
        <v>0</v>
      </c>
      <c r="W95" s="160">
        <v>0</v>
      </c>
      <c r="X95" s="160">
        <v>0</v>
      </c>
      <c r="Y95" s="160">
        <v>0</v>
      </c>
      <c r="Z95" s="225">
        <v>400000</v>
      </c>
      <c r="AA95" s="190">
        <v>20</v>
      </c>
    </row>
    <row r="96" spans="2:27" ht="60" x14ac:dyDescent="0.25">
      <c r="B96" s="518" t="s">
        <v>1245</v>
      </c>
      <c r="C96" s="202" t="s">
        <v>649</v>
      </c>
      <c r="D96" s="138" t="s">
        <v>886</v>
      </c>
      <c r="E96" s="297" t="s">
        <v>1563</v>
      </c>
      <c r="F96" s="136" t="s">
        <v>1564</v>
      </c>
      <c r="G96" s="182" t="s">
        <v>154</v>
      </c>
      <c r="H96" s="182" t="s">
        <v>157</v>
      </c>
      <c r="I96" s="136" t="s">
        <v>1565</v>
      </c>
      <c r="J96" s="135">
        <v>100</v>
      </c>
      <c r="K96" s="135">
        <v>4513</v>
      </c>
      <c r="L96" s="192" t="s">
        <v>162</v>
      </c>
      <c r="M96" s="192" t="s">
        <v>829</v>
      </c>
      <c r="N96" s="133" t="s">
        <v>1566</v>
      </c>
      <c r="O96" s="126" t="s">
        <v>831</v>
      </c>
      <c r="P96" s="126" t="s">
        <v>833</v>
      </c>
      <c r="Q96" s="185">
        <v>722682</v>
      </c>
      <c r="R96" s="185">
        <v>338000</v>
      </c>
      <c r="S96" s="185">
        <v>18000</v>
      </c>
      <c r="T96" s="188">
        <v>0</v>
      </c>
      <c r="U96" s="188">
        <v>0</v>
      </c>
      <c r="V96" s="188">
        <v>0</v>
      </c>
      <c r="W96" s="188">
        <v>0</v>
      </c>
      <c r="X96" s="188">
        <v>0</v>
      </c>
      <c r="Y96" s="188">
        <v>0</v>
      </c>
      <c r="Z96" s="224">
        <v>1078682</v>
      </c>
      <c r="AA96" s="186"/>
    </row>
    <row r="97" spans="2:27" ht="72" x14ac:dyDescent="0.25">
      <c r="B97" s="518"/>
      <c r="C97" s="203" t="s">
        <v>650</v>
      </c>
      <c r="D97" s="228" t="s">
        <v>931</v>
      </c>
      <c r="E97" s="228" t="s">
        <v>934</v>
      </c>
      <c r="F97" s="272" t="s">
        <v>1017</v>
      </c>
      <c r="G97" s="229" t="s">
        <v>154</v>
      </c>
      <c r="H97" s="229" t="s">
        <v>157</v>
      </c>
      <c r="I97" s="273" t="s">
        <v>1562</v>
      </c>
      <c r="J97" s="274">
        <v>100</v>
      </c>
      <c r="K97" s="274">
        <v>100</v>
      </c>
      <c r="L97" s="275" t="s">
        <v>159</v>
      </c>
      <c r="M97" s="275" t="s">
        <v>828</v>
      </c>
      <c r="N97" s="276">
        <v>1</v>
      </c>
      <c r="O97" s="234" t="s">
        <v>831</v>
      </c>
      <c r="P97" s="234" t="s">
        <v>833</v>
      </c>
      <c r="Q97" s="160">
        <v>289072.8</v>
      </c>
      <c r="R97" s="160">
        <v>135200</v>
      </c>
      <c r="S97" s="160">
        <v>7200</v>
      </c>
      <c r="T97" s="160">
        <v>0</v>
      </c>
      <c r="U97" s="160">
        <v>0</v>
      </c>
      <c r="V97" s="160">
        <v>0</v>
      </c>
      <c r="W97" s="160">
        <v>0</v>
      </c>
      <c r="X97" s="160">
        <v>0</v>
      </c>
      <c r="Y97" s="160">
        <v>0</v>
      </c>
      <c r="Z97" s="225">
        <v>431472.8</v>
      </c>
      <c r="AA97" s="190">
        <v>40</v>
      </c>
    </row>
    <row r="98" spans="2:27" ht="60" x14ac:dyDescent="0.25">
      <c r="B98" s="518"/>
      <c r="C98" s="203" t="s">
        <v>929</v>
      </c>
      <c r="D98" s="139" t="s">
        <v>932</v>
      </c>
      <c r="E98" s="214" t="s">
        <v>935</v>
      </c>
      <c r="F98" s="136" t="s">
        <v>1018</v>
      </c>
      <c r="G98" s="182" t="s">
        <v>154</v>
      </c>
      <c r="H98" s="182" t="s">
        <v>157</v>
      </c>
      <c r="I98" s="137" t="s">
        <v>1561</v>
      </c>
      <c r="J98" s="135">
        <v>54</v>
      </c>
      <c r="K98" s="135">
        <v>54</v>
      </c>
      <c r="L98" s="187" t="s">
        <v>159</v>
      </c>
      <c r="M98" s="187" t="s">
        <v>828</v>
      </c>
      <c r="N98" s="191">
        <v>1</v>
      </c>
      <c r="O98" s="126" t="s">
        <v>831</v>
      </c>
      <c r="P98" s="126" t="s">
        <v>833</v>
      </c>
      <c r="Q98" s="160">
        <v>180670.5</v>
      </c>
      <c r="R98" s="160">
        <v>84500</v>
      </c>
      <c r="S98" s="160">
        <v>4500</v>
      </c>
      <c r="T98" s="160">
        <v>0</v>
      </c>
      <c r="U98" s="160">
        <v>0</v>
      </c>
      <c r="V98" s="160">
        <v>0</v>
      </c>
      <c r="W98" s="160">
        <v>0</v>
      </c>
      <c r="X98" s="160">
        <v>0</v>
      </c>
      <c r="Y98" s="160">
        <v>0</v>
      </c>
      <c r="Z98" s="225">
        <v>269670.5</v>
      </c>
      <c r="AA98" s="190">
        <v>25</v>
      </c>
    </row>
    <row r="99" spans="2:27" ht="72" x14ac:dyDescent="0.25">
      <c r="B99" s="518"/>
      <c r="C99" s="203" t="s">
        <v>930</v>
      </c>
      <c r="D99" s="228" t="s">
        <v>933</v>
      </c>
      <c r="E99" s="228" t="s">
        <v>936</v>
      </c>
      <c r="F99" s="272" t="s">
        <v>1019</v>
      </c>
      <c r="G99" s="229" t="s">
        <v>154</v>
      </c>
      <c r="H99" s="229" t="s">
        <v>157</v>
      </c>
      <c r="I99" s="273" t="s">
        <v>1560</v>
      </c>
      <c r="J99" s="274">
        <v>4513</v>
      </c>
      <c r="K99" s="274">
        <v>4600</v>
      </c>
      <c r="L99" s="275" t="s">
        <v>159</v>
      </c>
      <c r="M99" s="275" t="s">
        <v>828</v>
      </c>
      <c r="N99" s="276">
        <v>0.98</v>
      </c>
      <c r="O99" s="234" t="s">
        <v>831</v>
      </c>
      <c r="P99" s="234" t="s">
        <v>833</v>
      </c>
      <c r="Q99" s="160">
        <v>252938.7</v>
      </c>
      <c r="R99" s="160">
        <v>118300</v>
      </c>
      <c r="S99" s="160">
        <v>6300</v>
      </c>
      <c r="T99" s="160">
        <v>0</v>
      </c>
      <c r="U99" s="160">
        <v>0</v>
      </c>
      <c r="V99" s="160">
        <v>0</v>
      </c>
      <c r="W99" s="160">
        <v>0</v>
      </c>
      <c r="X99" s="160">
        <v>0</v>
      </c>
      <c r="Y99" s="160">
        <v>0</v>
      </c>
      <c r="Z99" s="225">
        <v>377538.7</v>
      </c>
      <c r="AA99" s="190">
        <v>35</v>
      </c>
    </row>
    <row r="100" spans="2:27" ht="48" x14ac:dyDescent="0.25">
      <c r="B100" s="518" t="s">
        <v>1246</v>
      </c>
      <c r="C100" s="202" t="s">
        <v>656</v>
      </c>
      <c r="D100" s="140" t="s">
        <v>887</v>
      </c>
      <c r="E100" s="297" t="s">
        <v>904</v>
      </c>
      <c r="F100" s="136" t="s">
        <v>1009</v>
      </c>
      <c r="G100" s="182" t="s">
        <v>154</v>
      </c>
      <c r="H100" s="182" t="s">
        <v>157</v>
      </c>
      <c r="I100" s="136" t="s">
        <v>1558</v>
      </c>
      <c r="J100" s="135">
        <v>20600</v>
      </c>
      <c r="K100" s="135">
        <v>11</v>
      </c>
      <c r="L100" s="183" t="s">
        <v>162</v>
      </c>
      <c r="M100" s="187" t="s">
        <v>829</v>
      </c>
      <c r="N100" s="133" t="s">
        <v>1559</v>
      </c>
      <c r="O100" s="126" t="s">
        <v>831</v>
      </c>
      <c r="P100" s="126" t="s">
        <v>833</v>
      </c>
      <c r="Q100" s="185">
        <v>1420995</v>
      </c>
      <c r="R100" s="185">
        <v>448000</v>
      </c>
      <c r="S100" s="185">
        <v>18000</v>
      </c>
      <c r="T100" s="185">
        <v>0</v>
      </c>
      <c r="U100" s="185">
        <v>0</v>
      </c>
      <c r="V100" s="185">
        <v>0</v>
      </c>
      <c r="W100" s="185">
        <v>0</v>
      </c>
      <c r="X100" s="185">
        <v>0</v>
      </c>
      <c r="Y100" s="185">
        <v>0</v>
      </c>
      <c r="Z100" s="224">
        <v>1886995</v>
      </c>
      <c r="AA100" s="186"/>
    </row>
    <row r="101" spans="2:27" ht="96" x14ac:dyDescent="0.25">
      <c r="B101" s="518"/>
      <c r="C101" s="203" t="s">
        <v>697</v>
      </c>
      <c r="D101" s="228" t="s">
        <v>937</v>
      </c>
      <c r="E101" s="228" t="s">
        <v>938</v>
      </c>
      <c r="F101" s="272" t="s">
        <v>1020</v>
      </c>
      <c r="G101" s="229" t="s">
        <v>154</v>
      </c>
      <c r="H101" s="229" t="s">
        <v>157</v>
      </c>
      <c r="I101" s="273" t="s">
        <v>1557</v>
      </c>
      <c r="J101" s="274">
        <v>22</v>
      </c>
      <c r="K101" s="274">
        <v>25</v>
      </c>
      <c r="L101" s="275" t="s">
        <v>159</v>
      </c>
      <c r="M101" s="275" t="s">
        <v>828</v>
      </c>
      <c r="N101" s="276">
        <v>0.88</v>
      </c>
      <c r="O101" s="234" t="s">
        <v>831</v>
      </c>
      <c r="P101" s="234" t="s">
        <v>833</v>
      </c>
      <c r="Q101" s="160">
        <v>1420995</v>
      </c>
      <c r="R101" s="160">
        <v>448000</v>
      </c>
      <c r="S101" s="160">
        <v>18000</v>
      </c>
      <c r="T101" s="160">
        <v>0</v>
      </c>
      <c r="U101" s="160">
        <v>0</v>
      </c>
      <c r="V101" s="160">
        <v>0</v>
      </c>
      <c r="W101" s="160">
        <v>0</v>
      </c>
      <c r="X101" s="160">
        <v>0</v>
      </c>
      <c r="Y101" s="160">
        <v>0</v>
      </c>
      <c r="Z101" s="225">
        <v>1886995</v>
      </c>
      <c r="AA101" s="190">
        <v>100</v>
      </c>
    </row>
    <row r="102" spans="2:27" ht="84" x14ac:dyDescent="0.25">
      <c r="B102" s="518" t="s">
        <v>1247</v>
      </c>
      <c r="C102" s="202" t="s">
        <v>657</v>
      </c>
      <c r="D102" s="140" t="s">
        <v>888</v>
      </c>
      <c r="E102" s="297" t="s">
        <v>1606</v>
      </c>
      <c r="F102" s="136" t="s">
        <v>1554</v>
      </c>
      <c r="G102" s="182" t="s">
        <v>154</v>
      </c>
      <c r="H102" s="182" t="s">
        <v>157</v>
      </c>
      <c r="I102" s="117" t="s">
        <v>1555</v>
      </c>
      <c r="J102" s="135">
        <v>198</v>
      </c>
      <c r="K102" s="135">
        <v>167.6</v>
      </c>
      <c r="L102" s="183" t="s">
        <v>162</v>
      </c>
      <c r="M102" s="318" t="s">
        <v>830</v>
      </c>
      <c r="N102" s="133" t="s">
        <v>1556</v>
      </c>
      <c r="O102" s="126" t="s">
        <v>831</v>
      </c>
      <c r="P102" s="126" t="s">
        <v>833</v>
      </c>
      <c r="Q102" s="185">
        <v>2648481</v>
      </c>
      <c r="R102" s="185">
        <v>2365000</v>
      </c>
      <c r="S102" s="185">
        <v>227000</v>
      </c>
      <c r="T102" s="185">
        <v>0</v>
      </c>
      <c r="U102" s="185">
        <v>0</v>
      </c>
      <c r="V102" s="185">
        <v>0</v>
      </c>
      <c r="W102" s="185">
        <v>0</v>
      </c>
      <c r="X102" s="185">
        <v>0</v>
      </c>
      <c r="Y102" s="185">
        <v>0</v>
      </c>
      <c r="Z102" s="224">
        <v>5240481</v>
      </c>
      <c r="AA102" s="186"/>
    </row>
    <row r="103" spans="2:27" ht="72" x14ac:dyDescent="0.25">
      <c r="B103" s="518"/>
      <c r="C103" s="203" t="s">
        <v>700</v>
      </c>
      <c r="D103" s="228" t="s">
        <v>939</v>
      </c>
      <c r="E103" s="228" t="s">
        <v>940</v>
      </c>
      <c r="F103" s="272" t="s">
        <v>1021</v>
      </c>
      <c r="G103" s="229" t="s">
        <v>154</v>
      </c>
      <c r="H103" s="229" t="s">
        <v>157</v>
      </c>
      <c r="I103" s="273" t="s">
        <v>1553</v>
      </c>
      <c r="J103" s="274">
        <v>10</v>
      </c>
      <c r="K103" s="274">
        <v>10</v>
      </c>
      <c r="L103" s="275" t="s">
        <v>159</v>
      </c>
      <c r="M103" s="275" t="s">
        <v>828</v>
      </c>
      <c r="N103" s="276">
        <v>1</v>
      </c>
      <c r="O103" s="234" t="s">
        <v>831</v>
      </c>
      <c r="P103" s="234" t="s">
        <v>833</v>
      </c>
      <c r="Q103" s="160">
        <v>1456664.55</v>
      </c>
      <c r="R103" s="160">
        <v>1300750</v>
      </c>
      <c r="S103" s="160">
        <v>124850</v>
      </c>
      <c r="T103" s="160">
        <v>0</v>
      </c>
      <c r="U103" s="160">
        <v>0</v>
      </c>
      <c r="V103" s="160">
        <v>0</v>
      </c>
      <c r="W103" s="160">
        <v>0</v>
      </c>
      <c r="X103" s="160">
        <v>0</v>
      </c>
      <c r="Y103" s="160">
        <v>0</v>
      </c>
      <c r="Z103" s="225">
        <v>2882264.55</v>
      </c>
      <c r="AA103" s="190">
        <v>55</v>
      </c>
    </row>
    <row r="104" spans="2:27" ht="96" x14ac:dyDescent="0.25">
      <c r="B104" s="518"/>
      <c r="C104" s="203" t="s">
        <v>701</v>
      </c>
      <c r="D104" s="139" t="s">
        <v>1464</v>
      </c>
      <c r="E104" s="214" t="s">
        <v>941</v>
      </c>
      <c r="F104" s="136" t="s">
        <v>1022</v>
      </c>
      <c r="G104" s="182" t="s">
        <v>154</v>
      </c>
      <c r="H104" s="182" t="s">
        <v>157</v>
      </c>
      <c r="I104" s="137" t="s">
        <v>1552</v>
      </c>
      <c r="J104" s="135">
        <v>144</v>
      </c>
      <c r="K104" s="135">
        <v>144</v>
      </c>
      <c r="L104" s="183" t="s">
        <v>159</v>
      </c>
      <c r="M104" s="187" t="s">
        <v>828</v>
      </c>
      <c r="N104" s="191">
        <v>1</v>
      </c>
      <c r="O104" s="126" t="s">
        <v>831</v>
      </c>
      <c r="P104" s="126" t="s">
        <v>833</v>
      </c>
      <c r="Q104" s="160">
        <v>926968.35</v>
      </c>
      <c r="R104" s="160">
        <v>827750</v>
      </c>
      <c r="S104" s="160">
        <v>79450</v>
      </c>
      <c r="T104" s="160">
        <v>0</v>
      </c>
      <c r="U104" s="160">
        <v>0</v>
      </c>
      <c r="V104" s="160">
        <v>0</v>
      </c>
      <c r="W104" s="160">
        <v>0</v>
      </c>
      <c r="X104" s="160">
        <v>0</v>
      </c>
      <c r="Y104" s="160">
        <v>0</v>
      </c>
      <c r="Z104" s="225">
        <v>1834168.35</v>
      </c>
      <c r="AA104" s="190">
        <v>35</v>
      </c>
    </row>
    <row r="105" spans="2:27" ht="72" x14ac:dyDescent="0.25">
      <c r="B105" s="518"/>
      <c r="C105" s="203" t="s">
        <v>702</v>
      </c>
      <c r="D105" s="228" t="s">
        <v>1465</v>
      </c>
      <c r="E105" s="228" t="s">
        <v>1549</v>
      </c>
      <c r="F105" s="272" t="s">
        <v>1550</v>
      </c>
      <c r="G105" s="229" t="s">
        <v>154</v>
      </c>
      <c r="H105" s="229" t="s">
        <v>157</v>
      </c>
      <c r="I105" s="273" t="s">
        <v>1551</v>
      </c>
      <c r="J105" s="274">
        <v>346</v>
      </c>
      <c r="K105" s="274">
        <v>270</v>
      </c>
      <c r="L105" s="275" t="s">
        <v>159</v>
      </c>
      <c r="M105" s="275" t="s">
        <v>828</v>
      </c>
      <c r="N105" s="276">
        <v>0.28000000000000003</v>
      </c>
      <c r="O105" s="234" t="s">
        <v>831</v>
      </c>
      <c r="P105" s="234" t="s">
        <v>833</v>
      </c>
      <c r="Q105" s="160">
        <v>264848.09999999998</v>
      </c>
      <c r="R105" s="160">
        <v>236500</v>
      </c>
      <c r="S105" s="160">
        <v>22700</v>
      </c>
      <c r="T105" s="160">
        <v>0</v>
      </c>
      <c r="U105" s="160">
        <v>0</v>
      </c>
      <c r="V105" s="160">
        <v>0</v>
      </c>
      <c r="W105" s="160">
        <v>0</v>
      </c>
      <c r="X105" s="160">
        <v>0</v>
      </c>
      <c r="Y105" s="160">
        <v>0</v>
      </c>
      <c r="Z105" s="225">
        <v>524048.1</v>
      </c>
      <c r="AA105" s="190">
        <v>10</v>
      </c>
    </row>
    <row r="106" spans="2:27" ht="108" x14ac:dyDescent="0.25">
      <c r="B106" s="518" t="s">
        <v>1248</v>
      </c>
      <c r="C106" s="202" t="s">
        <v>658</v>
      </c>
      <c r="D106" s="140" t="s">
        <v>889</v>
      </c>
      <c r="E106" s="298" t="s">
        <v>1607</v>
      </c>
      <c r="F106" s="136" t="s">
        <v>1548</v>
      </c>
      <c r="G106" s="182" t="s">
        <v>154</v>
      </c>
      <c r="H106" s="182" t="s">
        <v>157</v>
      </c>
      <c r="I106" s="137" t="s">
        <v>1546</v>
      </c>
      <c r="J106" s="135">
        <v>911</v>
      </c>
      <c r="K106" s="135">
        <v>15133</v>
      </c>
      <c r="L106" s="183" t="s">
        <v>162</v>
      </c>
      <c r="M106" s="187" t="s">
        <v>828</v>
      </c>
      <c r="N106" s="133" t="s">
        <v>1547</v>
      </c>
      <c r="O106" s="126" t="s">
        <v>831</v>
      </c>
      <c r="P106" s="126" t="s">
        <v>833</v>
      </c>
      <c r="Q106" s="185">
        <v>863363</v>
      </c>
      <c r="R106" s="185">
        <v>41000</v>
      </c>
      <c r="S106" s="185">
        <v>9000</v>
      </c>
      <c r="T106" s="185">
        <v>1500000</v>
      </c>
      <c r="U106" s="185">
        <v>0</v>
      </c>
      <c r="V106" s="185">
        <v>0</v>
      </c>
      <c r="W106" s="185">
        <v>0</v>
      </c>
      <c r="X106" s="185">
        <v>0</v>
      </c>
      <c r="Y106" s="185">
        <v>0</v>
      </c>
      <c r="Z106" s="224">
        <v>2413363</v>
      </c>
      <c r="AA106" s="186"/>
    </row>
    <row r="107" spans="2:27" ht="108" x14ac:dyDescent="0.25">
      <c r="B107" s="518"/>
      <c r="C107" s="203" t="s">
        <v>712</v>
      </c>
      <c r="D107" s="228" t="s">
        <v>942</v>
      </c>
      <c r="E107" s="228" t="s">
        <v>1538</v>
      </c>
      <c r="F107" s="272" t="s">
        <v>1539</v>
      </c>
      <c r="G107" s="229" t="s">
        <v>154</v>
      </c>
      <c r="H107" s="229" t="s">
        <v>157</v>
      </c>
      <c r="I107" s="273" t="s">
        <v>1545</v>
      </c>
      <c r="J107" s="274">
        <v>4256</v>
      </c>
      <c r="K107" s="274">
        <v>16399</v>
      </c>
      <c r="L107" s="275" t="s">
        <v>159</v>
      </c>
      <c r="M107" s="275" t="s">
        <v>828</v>
      </c>
      <c r="N107" s="276">
        <v>0.26</v>
      </c>
      <c r="O107" s="234" t="s">
        <v>831</v>
      </c>
      <c r="P107" s="234" t="s">
        <v>833</v>
      </c>
      <c r="Q107" s="160">
        <v>129504.45</v>
      </c>
      <c r="R107" s="160">
        <v>6150</v>
      </c>
      <c r="S107" s="160">
        <v>1350</v>
      </c>
      <c r="T107" s="160">
        <v>225000</v>
      </c>
      <c r="U107" s="160">
        <v>0</v>
      </c>
      <c r="V107" s="160">
        <v>0</v>
      </c>
      <c r="W107" s="160">
        <v>0</v>
      </c>
      <c r="X107" s="160">
        <v>0</v>
      </c>
      <c r="Y107" s="160">
        <v>0</v>
      </c>
      <c r="Z107" s="225">
        <v>362004.45</v>
      </c>
      <c r="AA107" s="190">
        <v>15</v>
      </c>
    </row>
    <row r="108" spans="2:27" ht="108" x14ac:dyDescent="0.25">
      <c r="B108" s="518"/>
      <c r="C108" s="203" t="s">
        <v>713</v>
      </c>
      <c r="D108" s="277" t="s">
        <v>943</v>
      </c>
      <c r="E108" s="278" t="s">
        <v>945</v>
      </c>
      <c r="F108" s="279" t="s">
        <v>1540</v>
      </c>
      <c r="G108" s="280" t="s">
        <v>154</v>
      </c>
      <c r="H108" s="280" t="s">
        <v>157</v>
      </c>
      <c r="I108" s="137" t="s">
        <v>1544</v>
      </c>
      <c r="J108" s="135">
        <v>4500</v>
      </c>
      <c r="K108" s="135">
        <v>12125</v>
      </c>
      <c r="L108" s="187" t="s">
        <v>159</v>
      </c>
      <c r="M108" s="187" t="s">
        <v>828</v>
      </c>
      <c r="N108" s="281">
        <v>0.37109999999999999</v>
      </c>
      <c r="O108" s="126" t="s">
        <v>831</v>
      </c>
      <c r="P108" s="126" t="s">
        <v>833</v>
      </c>
      <c r="Q108" s="160">
        <v>215840.75</v>
      </c>
      <c r="R108" s="160">
        <v>10250</v>
      </c>
      <c r="S108" s="160">
        <v>2250</v>
      </c>
      <c r="T108" s="160">
        <v>375000</v>
      </c>
      <c r="U108" s="160">
        <v>0</v>
      </c>
      <c r="V108" s="160">
        <v>0</v>
      </c>
      <c r="W108" s="160">
        <v>0</v>
      </c>
      <c r="X108" s="160">
        <v>0</v>
      </c>
      <c r="Y108" s="160">
        <v>0</v>
      </c>
      <c r="Z108" s="225">
        <v>603340.75</v>
      </c>
      <c r="AA108" s="190">
        <v>25</v>
      </c>
    </row>
    <row r="109" spans="2:27" ht="132" x14ac:dyDescent="0.25">
      <c r="B109" s="518"/>
      <c r="C109" s="203" t="s">
        <v>714</v>
      </c>
      <c r="D109" s="282" t="s">
        <v>944</v>
      </c>
      <c r="E109" s="283" t="s">
        <v>1541</v>
      </c>
      <c r="F109" s="272" t="s">
        <v>1542</v>
      </c>
      <c r="G109" s="229" t="s">
        <v>154</v>
      </c>
      <c r="H109" s="229" t="s">
        <v>157</v>
      </c>
      <c r="I109" s="272" t="s">
        <v>1543</v>
      </c>
      <c r="J109" s="274">
        <v>11480</v>
      </c>
      <c r="K109" s="274">
        <v>16399</v>
      </c>
      <c r="L109" s="275" t="s">
        <v>159</v>
      </c>
      <c r="M109" s="275" t="s">
        <v>828</v>
      </c>
      <c r="N109" s="276">
        <v>0.7</v>
      </c>
      <c r="O109" s="234" t="s">
        <v>831</v>
      </c>
      <c r="P109" s="234" t="s">
        <v>833</v>
      </c>
      <c r="Q109" s="160">
        <v>518017.8</v>
      </c>
      <c r="R109" s="160">
        <v>24600</v>
      </c>
      <c r="S109" s="160">
        <v>5400</v>
      </c>
      <c r="T109" s="160">
        <v>900000</v>
      </c>
      <c r="U109" s="160">
        <v>0</v>
      </c>
      <c r="V109" s="160">
        <v>0</v>
      </c>
      <c r="W109" s="160">
        <v>0</v>
      </c>
      <c r="X109" s="160">
        <v>0</v>
      </c>
      <c r="Y109" s="160">
        <v>0</v>
      </c>
      <c r="Z109" s="225">
        <v>1448017.8</v>
      </c>
      <c r="AA109" s="190">
        <v>60</v>
      </c>
    </row>
    <row r="110" spans="2:27" ht="84" x14ac:dyDescent="0.25">
      <c r="B110" s="518" t="s">
        <v>1249</v>
      </c>
      <c r="C110" s="202" t="s">
        <v>659</v>
      </c>
      <c r="D110" s="142" t="s">
        <v>890</v>
      </c>
      <c r="E110" s="297" t="s">
        <v>1608</v>
      </c>
      <c r="F110" s="136" t="s">
        <v>1536</v>
      </c>
      <c r="G110" s="182" t="s">
        <v>154</v>
      </c>
      <c r="H110" s="182" t="s">
        <v>157</v>
      </c>
      <c r="I110" s="117" t="s">
        <v>1535</v>
      </c>
      <c r="J110" s="135">
        <v>20.100000000000001</v>
      </c>
      <c r="K110" s="135">
        <v>21.9</v>
      </c>
      <c r="L110" s="193" t="s">
        <v>162</v>
      </c>
      <c r="M110" s="318" t="s">
        <v>830</v>
      </c>
      <c r="N110" s="133" t="s">
        <v>1537</v>
      </c>
      <c r="O110" s="126" t="s">
        <v>831</v>
      </c>
      <c r="P110" s="126" t="s">
        <v>833</v>
      </c>
      <c r="Q110" s="185">
        <v>0</v>
      </c>
      <c r="R110" s="185">
        <v>0</v>
      </c>
      <c r="S110" s="185">
        <v>0</v>
      </c>
      <c r="T110" s="185">
        <v>480000</v>
      </c>
      <c r="U110" s="185">
        <v>0</v>
      </c>
      <c r="V110" s="185">
        <v>0</v>
      </c>
      <c r="W110" s="185">
        <v>0</v>
      </c>
      <c r="X110" s="185">
        <v>0</v>
      </c>
      <c r="Y110" s="185">
        <v>0</v>
      </c>
      <c r="Z110" s="224">
        <v>480000</v>
      </c>
      <c r="AA110" s="186"/>
    </row>
    <row r="111" spans="2:27" ht="96" x14ac:dyDescent="0.25">
      <c r="B111" s="518"/>
      <c r="C111" s="203" t="s">
        <v>716</v>
      </c>
      <c r="D111" s="282" t="s">
        <v>946</v>
      </c>
      <c r="E111" s="283" t="s">
        <v>1533</v>
      </c>
      <c r="F111" s="272" t="s">
        <v>1531</v>
      </c>
      <c r="G111" s="229" t="s">
        <v>154</v>
      </c>
      <c r="H111" s="229" t="s">
        <v>157</v>
      </c>
      <c r="I111" s="272" t="s">
        <v>1534</v>
      </c>
      <c r="J111" s="274">
        <v>27</v>
      </c>
      <c r="K111" s="274">
        <v>31</v>
      </c>
      <c r="L111" s="275" t="s">
        <v>159</v>
      </c>
      <c r="M111" s="275" t="s">
        <v>828</v>
      </c>
      <c r="N111" s="276">
        <v>0.87</v>
      </c>
      <c r="O111" s="234" t="s">
        <v>831</v>
      </c>
      <c r="P111" s="234" t="s">
        <v>833</v>
      </c>
      <c r="Q111" s="160">
        <v>0</v>
      </c>
      <c r="R111" s="160">
        <v>0</v>
      </c>
      <c r="S111" s="160">
        <v>0</v>
      </c>
      <c r="T111" s="160">
        <v>96000</v>
      </c>
      <c r="U111" s="160">
        <v>0</v>
      </c>
      <c r="V111" s="160">
        <v>0</v>
      </c>
      <c r="W111" s="160">
        <v>0</v>
      </c>
      <c r="X111" s="160">
        <v>0</v>
      </c>
      <c r="Y111" s="160">
        <v>0</v>
      </c>
      <c r="Z111" s="225">
        <v>96000</v>
      </c>
      <c r="AA111" s="190">
        <v>20</v>
      </c>
    </row>
    <row r="112" spans="2:27" ht="108" x14ac:dyDescent="0.25">
      <c r="B112" s="518"/>
      <c r="C112" s="203" t="s">
        <v>717</v>
      </c>
      <c r="D112" s="139" t="s">
        <v>947</v>
      </c>
      <c r="E112" s="218" t="s">
        <v>1529</v>
      </c>
      <c r="F112" s="136" t="s">
        <v>1530</v>
      </c>
      <c r="G112" s="182" t="s">
        <v>154</v>
      </c>
      <c r="H112" s="182" t="s">
        <v>157</v>
      </c>
      <c r="I112" s="137" t="s">
        <v>1532</v>
      </c>
      <c r="J112" s="135">
        <v>24</v>
      </c>
      <c r="K112" s="135">
        <v>26</v>
      </c>
      <c r="L112" s="183" t="s">
        <v>159</v>
      </c>
      <c r="M112" s="187" t="s">
        <v>828</v>
      </c>
      <c r="N112" s="194">
        <v>0.92300000000000004</v>
      </c>
      <c r="O112" s="126" t="s">
        <v>831</v>
      </c>
      <c r="P112" s="126" t="s">
        <v>833</v>
      </c>
      <c r="Q112" s="160">
        <v>0</v>
      </c>
      <c r="R112" s="160">
        <v>0</v>
      </c>
      <c r="S112" s="160">
        <v>0</v>
      </c>
      <c r="T112" s="160">
        <v>312000</v>
      </c>
      <c r="U112" s="160">
        <v>0</v>
      </c>
      <c r="V112" s="160">
        <v>0</v>
      </c>
      <c r="W112" s="160">
        <v>0</v>
      </c>
      <c r="X112" s="160">
        <v>0</v>
      </c>
      <c r="Y112" s="160">
        <v>0</v>
      </c>
      <c r="Z112" s="225">
        <v>312000</v>
      </c>
      <c r="AA112" s="190">
        <v>65</v>
      </c>
    </row>
    <row r="113" spans="2:27" ht="144" x14ac:dyDescent="0.25">
      <c r="B113" s="518"/>
      <c r="C113" s="203" t="s">
        <v>718</v>
      </c>
      <c r="D113" s="282" t="s">
        <v>948</v>
      </c>
      <c r="E113" s="283" t="s">
        <v>949</v>
      </c>
      <c r="F113" s="272" t="s">
        <v>1023</v>
      </c>
      <c r="G113" s="229" t="s">
        <v>154</v>
      </c>
      <c r="H113" s="229" t="s">
        <v>157</v>
      </c>
      <c r="I113" s="272" t="s">
        <v>1528</v>
      </c>
      <c r="J113" s="274">
        <v>12</v>
      </c>
      <c r="K113" s="274">
        <v>12</v>
      </c>
      <c r="L113" s="275" t="s">
        <v>159</v>
      </c>
      <c r="M113" s="275" t="s">
        <v>828</v>
      </c>
      <c r="N113" s="276">
        <v>1</v>
      </c>
      <c r="O113" s="234" t="s">
        <v>831</v>
      </c>
      <c r="P113" s="234" t="s">
        <v>833</v>
      </c>
      <c r="Q113" s="160">
        <v>0</v>
      </c>
      <c r="R113" s="160">
        <v>0</v>
      </c>
      <c r="S113" s="160">
        <v>0</v>
      </c>
      <c r="T113" s="160">
        <v>72000</v>
      </c>
      <c r="U113" s="160">
        <v>0</v>
      </c>
      <c r="V113" s="160">
        <v>0</v>
      </c>
      <c r="W113" s="160">
        <v>0</v>
      </c>
      <c r="X113" s="160">
        <v>0</v>
      </c>
      <c r="Y113" s="160">
        <v>0</v>
      </c>
      <c r="Z113" s="225">
        <v>72000</v>
      </c>
      <c r="AA113" s="190">
        <v>15</v>
      </c>
    </row>
    <row r="114" spans="2:27" ht="84" x14ac:dyDescent="0.25">
      <c r="B114" s="518" t="s">
        <v>1250</v>
      </c>
      <c r="C114" s="202" t="s">
        <v>660</v>
      </c>
      <c r="D114" s="142" t="s">
        <v>891</v>
      </c>
      <c r="E114" s="297" t="s">
        <v>1609</v>
      </c>
      <c r="F114" s="136" t="s">
        <v>1525</v>
      </c>
      <c r="G114" s="182" t="s">
        <v>154</v>
      </c>
      <c r="H114" s="182" t="s">
        <v>157</v>
      </c>
      <c r="I114" s="117" t="s">
        <v>1526</v>
      </c>
      <c r="J114" s="195">
        <v>1325.7</v>
      </c>
      <c r="K114" s="195">
        <v>1472</v>
      </c>
      <c r="L114" s="193" t="s">
        <v>162</v>
      </c>
      <c r="M114" s="318" t="s">
        <v>830</v>
      </c>
      <c r="N114" s="133" t="s">
        <v>1527</v>
      </c>
      <c r="O114" s="126" t="s">
        <v>831</v>
      </c>
      <c r="P114" s="126" t="s">
        <v>833</v>
      </c>
      <c r="Q114" s="185">
        <v>671689</v>
      </c>
      <c r="R114" s="185">
        <v>191000</v>
      </c>
      <c r="S114" s="185">
        <v>15000</v>
      </c>
      <c r="T114" s="185">
        <v>0</v>
      </c>
      <c r="U114" s="185">
        <v>0</v>
      </c>
      <c r="V114" s="185">
        <v>0</v>
      </c>
      <c r="W114" s="185">
        <v>0</v>
      </c>
      <c r="X114" s="185">
        <v>0</v>
      </c>
      <c r="Y114" s="185">
        <v>0</v>
      </c>
      <c r="Z114" s="224">
        <v>877689</v>
      </c>
      <c r="AA114" s="186"/>
    </row>
    <row r="115" spans="2:27" ht="96" x14ac:dyDescent="0.25">
      <c r="B115" s="518"/>
      <c r="C115" s="203" t="s">
        <v>730</v>
      </c>
      <c r="D115" s="282" t="s">
        <v>950</v>
      </c>
      <c r="E115" s="283" t="s">
        <v>954</v>
      </c>
      <c r="F115" s="272" t="s">
        <v>1024</v>
      </c>
      <c r="G115" s="229" t="s">
        <v>154</v>
      </c>
      <c r="H115" s="229" t="s">
        <v>157</v>
      </c>
      <c r="I115" s="272" t="s">
        <v>1524</v>
      </c>
      <c r="J115" s="274">
        <v>15</v>
      </c>
      <c r="K115" s="274">
        <v>20</v>
      </c>
      <c r="L115" s="275" t="s">
        <v>159</v>
      </c>
      <c r="M115" s="275" t="s">
        <v>828</v>
      </c>
      <c r="N115" s="276">
        <v>0.75</v>
      </c>
      <c r="O115" s="234" t="s">
        <v>831</v>
      </c>
      <c r="P115" s="234" t="s">
        <v>833</v>
      </c>
      <c r="Q115" s="160">
        <v>134337.79999999999</v>
      </c>
      <c r="R115" s="160">
        <v>38200</v>
      </c>
      <c r="S115" s="160">
        <v>3000</v>
      </c>
      <c r="T115" s="160">
        <v>0</v>
      </c>
      <c r="U115" s="160">
        <v>0</v>
      </c>
      <c r="V115" s="160">
        <v>0</v>
      </c>
      <c r="W115" s="160">
        <v>0</v>
      </c>
      <c r="X115" s="160">
        <v>0</v>
      </c>
      <c r="Y115" s="160">
        <v>0</v>
      </c>
      <c r="Z115" s="225">
        <v>175537.8</v>
      </c>
      <c r="AA115" s="190">
        <v>20</v>
      </c>
    </row>
    <row r="116" spans="2:27" ht="72" x14ac:dyDescent="0.25">
      <c r="B116" s="518"/>
      <c r="C116" s="203" t="s">
        <v>731</v>
      </c>
      <c r="D116" s="277" t="s">
        <v>951</v>
      </c>
      <c r="E116" s="277" t="s">
        <v>955</v>
      </c>
      <c r="F116" s="279" t="s">
        <v>1025</v>
      </c>
      <c r="G116" s="280" t="s">
        <v>154</v>
      </c>
      <c r="H116" s="280" t="s">
        <v>157</v>
      </c>
      <c r="I116" s="137" t="s">
        <v>1523</v>
      </c>
      <c r="J116" s="135">
        <v>3000</v>
      </c>
      <c r="K116" s="135">
        <v>3600</v>
      </c>
      <c r="L116" s="187" t="s">
        <v>159</v>
      </c>
      <c r="M116" s="187" t="s">
        <v>828</v>
      </c>
      <c r="N116" s="281">
        <v>0.83330000000000004</v>
      </c>
      <c r="O116" s="126" t="s">
        <v>831</v>
      </c>
      <c r="P116" s="126" t="s">
        <v>833</v>
      </c>
      <c r="Q116" s="160">
        <v>100753.35</v>
      </c>
      <c r="R116" s="160">
        <v>28650</v>
      </c>
      <c r="S116" s="160">
        <v>2250</v>
      </c>
      <c r="T116" s="160">
        <v>0</v>
      </c>
      <c r="U116" s="160">
        <v>0</v>
      </c>
      <c r="V116" s="160">
        <v>0</v>
      </c>
      <c r="W116" s="160">
        <v>0</v>
      </c>
      <c r="X116" s="160">
        <v>0</v>
      </c>
      <c r="Y116" s="160">
        <v>0</v>
      </c>
      <c r="Z116" s="225">
        <v>131653.35</v>
      </c>
      <c r="AA116" s="190">
        <v>15</v>
      </c>
    </row>
    <row r="117" spans="2:27" ht="84" x14ac:dyDescent="0.25">
      <c r="B117" s="518"/>
      <c r="C117" s="203" t="s">
        <v>732</v>
      </c>
      <c r="D117" s="282" t="s">
        <v>952</v>
      </c>
      <c r="E117" s="284" t="s">
        <v>956</v>
      </c>
      <c r="F117" s="272" t="s">
        <v>1508</v>
      </c>
      <c r="G117" s="229" t="s">
        <v>154</v>
      </c>
      <c r="H117" s="229" t="s">
        <v>157</v>
      </c>
      <c r="I117" s="272" t="s">
        <v>1522</v>
      </c>
      <c r="J117" s="274">
        <v>3600</v>
      </c>
      <c r="K117" s="274">
        <v>3700</v>
      </c>
      <c r="L117" s="275" t="s">
        <v>159</v>
      </c>
      <c r="M117" s="275" t="s">
        <v>828</v>
      </c>
      <c r="N117" s="285">
        <v>0.97270000000000001</v>
      </c>
      <c r="O117" s="234" t="s">
        <v>831</v>
      </c>
      <c r="P117" s="234" t="s">
        <v>833</v>
      </c>
      <c r="Q117" s="160">
        <v>235091.15000000002</v>
      </c>
      <c r="R117" s="160">
        <v>66850.000000000015</v>
      </c>
      <c r="S117" s="160">
        <v>5250.0000000000009</v>
      </c>
      <c r="T117" s="160">
        <v>0</v>
      </c>
      <c r="U117" s="160">
        <v>0</v>
      </c>
      <c r="V117" s="160">
        <v>0</v>
      </c>
      <c r="W117" s="160">
        <v>0</v>
      </c>
      <c r="X117" s="160">
        <v>0</v>
      </c>
      <c r="Y117" s="160">
        <v>0</v>
      </c>
      <c r="Z117" s="225">
        <v>307191.15000000008</v>
      </c>
      <c r="AA117" s="190">
        <v>35.000000000000007</v>
      </c>
    </row>
    <row r="118" spans="2:27" ht="84" x14ac:dyDescent="0.25">
      <c r="B118" s="518"/>
      <c r="C118" s="203" t="s">
        <v>733</v>
      </c>
      <c r="D118" s="277" t="s">
        <v>953</v>
      </c>
      <c r="E118" s="217" t="s">
        <v>957</v>
      </c>
      <c r="F118" s="279" t="s">
        <v>1507</v>
      </c>
      <c r="G118" s="280" t="s">
        <v>154</v>
      </c>
      <c r="H118" s="280" t="s">
        <v>157</v>
      </c>
      <c r="I118" s="279" t="s">
        <v>1521</v>
      </c>
      <c r="J118" s="135">
        <v>4</v>
      </c>
      <c r="K118" s="135">
        <v>20</v>
      </c>
      <c r="L118" s="187" t="s">
        <v>159</v>
      </c>
      <c r="M118" s="187" t="s">
        <v>828</v>
      </c>
      <c r="N118" s="286">
        <v>0.2</v>
      </c>
      <c r="O118" s="126" t="s">
        <v>831</v>
      </c>
      <c r="P118" s="126" t="s">
        <v>833</v>
      </c>
      <c r="Q118" s="160">
        <v>201506.7</v>
      </c>
      <c r="R118" s="160">
        <v>57300</v>
      </c>
      <c r="S118" s="160">
        <v>4500</v>
      </c>
      <c r="T118" s="160">
        <v>0</v>
      </c>
      <c r="U118" s="160">
        <v>0</v>
      </c>
      <c r="V118" s="160">
        <v>0</v>
      </c>
      <c r="W118" s="160">
        <v>0</v>
      </c>
      <c r="X118" s="160">
        <v>0</v>
      </c>
      <c r="Y118" s="160">
        <v>0</v>
      </c>
      <c r="Z118" s="225">
        <v>263306.7</v>
      </c>
      <c r="AA118" s="190">
        <v>30</v>
      </c>
    </row>
    <row r="119" spans="2:27" ht="48" x14ac:dyDescent="0.25">
      <c r="B119" s="518" t="s">
        <v>123</v>
      </c>
      <c r="C119" s="202" t="s">
        <v>661</v>
      </c>
      <c r="D119" s="142" t="s">
        <v>892</v>
      </c>
      <c r="E119" s="299" t="s">
        <v>1610</v>
      </c>
      <c r="F119" s="136" t="s">
        <v>1506</v>
      </c>
      <c r="G119" s="182" t="s">
        <v>154</v>
      </c>
      <c r="H119" s="182" t="s">
        <v>157</v>
      </c>
      <c r="I119" s="136" t="s">
        <v>1520</v>
      </c>
      <c r="J119" s="135">
        <v>452</v>
      </c>
      <c r="K119" s="135">
        <v>15262</v>
      </c>
      <c r="L119" s="193" t="s">
        <v>162</v>
      </c>
      <c r="M119" s="187" t="s">
        <v>829</v>
      </c>
      <c r="N119" s="133" t="s">
        <v>1519</v>
      </c>
      <c r="O119" s="126" t="s">
        <v>831</v>
      </c>
      <c r="P119" s="126" t="s">
        <v>833</v>
      </c>
      <c r="Q119" s="185">
        <v>503225</v>
      </c>
      <c r="R119" s="185">
        <v>19000</v>
      </c>
      <c r="S119" s="185">
        <v>4000</v>
      </c>
      <c r="T119" s="185">
        <v>0</v>
      </c>
      <c r="U119" s="185">
        <v>0</v>
      </c>
      <c r="V119" s="185">
        <v>0</v>
      </c>
      <c r="W119" s="185">
        <v>0</v>
      </c>
      <c r="X119" s="185">
        <v>0</v>
      </c>
      <c r="Y119" s="185">
        <v>0</v>
      </c>
      <c r="Z119" s="224">
        <v>526225</v>
      </c>
      <c r="AA119" s="186"/>
    </row>
    <row r="120" spans="2:27" ht="96" x14ac:dyDescent="0.25">
      <c r="B120" s="518"/>
      <c r="C120" s="203" t="s">
        <v>737</v>
      </c>
      <c r="D120" s="282" t="s">
        <v>959</v>
      </c>
      <c r="E120" s="228" t="s">
        <v>1515</v>
      </c>
      <c r="F120" s="272" t="s">
        <v>1516</v>
      </c>
      <c r="G120" s="229" t="s">
        <v>154</v>
      </c>
      <c r="H120" s="229" t="s">
        <v>157</v>
      </c>
      <c r="I120" s="272" t="s">
        <v>1517</v>
      </c>
      <c r="J120" s="274">
        <v>32</v>
      </c>
      <c r="K120" s="274">
        <v>68</v>
      </c>
      <c r="L120" s="275" t="s">
        <v>159</v>
      </c>
      <c r="M120" s="275" t="s">
        <v>828</v>
      </c>
      <c r="N120" s="285">
        <v>0.47049999999999997</v>
      </c>
      <c r="O120" s="234" t="s">
        <v>831</v>
      </c>
      <c r="P120" s="234" t="s">
        <v>833</v>
      </c>
      <c r="Q120" s="160">
        <v>125806.25</v>
      </c>
      <c r="R120" s="160">
        <v>4750</v>
      </c>
      <c r="S120" s="160">
        <v>1000</v>
      </c>
      <c r="T120" s="160">
        <v>0</v>
      </c>
      <c r="U120" s="160">
        <v>0</v>
      </c>
      <c r="V120" s="160">
        <v>0</v>
      </c>
      <c r="W120" s="160">
        <v>0</v>
      </c>
      <c r="X120" s="160">
        <v>0</v>
      </c>
      <c r="Y120" s="160">
        <v>0</v>
      </c>
      <c r="Z120" s="225">
        <v>131556.25</v>
      </c>
      <c r="AA120" s="190">
        <v>25</v>
      </c>
    </row>
    <row r="121" spans="2:27" ht="156" x14ac:dyDescent="0.25">
      <c r="B121" s="518"/>
      <c r="C121" s="203" t="s">
        <v>958</v>
      </c>
      <c r="D121" s="277" t="s">
        <v>960</v>
      </c>
      <c r="E121" s="277" t="s">
        <v>961</v>
      </c>
      <c r="F121" s="279" t="s">
        <v>1026</v>
      </c>
      <c r="G121" s="280" t="s">
        <v>154</v>
      </c>
      <c r="H121" s="280" t="s">
        <v>157</v>
      </c>
      <c r="I121" s="137" t="s">
        <v>1518</v>
      </c>
      <c r="J121" s="135">
        <v>1000</v>
      </c>
      <c r="K121" s="135">
        <v>1400</v>
      </c>
      <c r="L121" s="187" t="s">
        <v>159</v>
      </c>
      <c r="M121" s="187" t="s">
        <v>828</v>
      </c>
      <c r="N121" s="281">
        <v>0.71419999999999995</v>
      </c>
      <c r="O121" s="126" t="s">
        <v>831</v>
      </c>
      <c r="P121" s="126" t="s">
        <v>833</v>
      </c>
      <c r="Q121" s="160">
        <v>377418.75</v>
      </c>
      <c r="R121" s="160">
        <v>14250</v>
      </c>
      <c r="S121" s="160">
        <v>3000</v>
      </c>
      <c r="T121" s="160">
        <v>0</v>
      </c>
      <c r="U121" s="160">
        <v>0</v>
      </c>
      <c r="V121" s="160">
        <v>0</v>
      </c>
      <c r="W121" s="160">
        <v>0</v>
      </c>
      <c r="X121" s="160">
        <v>0</v>
      </c>
      <c r="Y121" s="160">
        <v>0</v>
      </c>
      <c r="Z121" s="225">
        <v>394668.75</v>
      </c>
      <c r="AA121" s="190">
        <v>75</v>
      </c>
    </row>
    <row r="122" spans="2:27" ht="70.5" customHeight="1" x14ac:dyDescent="0.25">
      <c r="B122" s="518" t="s">
        <v>1251</v>
      </c>
      <c r="C122" s="202" t="s">
        <v>662</v>
      </c>
      <c r="D122" s="142" t="s">
        <v>893</v>
      </c>
      <c r="E122" s="297" t="s">
        <v>1509</v>
      </c>
      <c r="F122" s="136" t="s">
        <v>1027</v>
      </c>
      <c r="G122" s="182" t="s">
        <v>154</v>
      </c>
      <c r="H122" s="182" t="s">
        <v>157</v>
      </c>
      <c r="I122" s="136" t="s">
        <v>1510</v>
      </c>
      <c r="J122" s="135">
        <v>6800</v>
      </c>
      <c r="K122" s="135">
        <v>75000</v>
      </c>
      <c r="L122" s="193" t="s">
        <v>162</v>
      </c>
      <c r="M122" s="187" t="s">
        <v>829</v>
      </c>
      <c r="N122" s="133" t="s">
        <v>1514</v>
      </c>
      <c r="O122" s="126" t="s">
        <v>831</v>
      </c>
      <c r="P122" s="126" t="s">
        <v>833</v>
      </c>
      <c r="Q122" s="185">
        <v>543539</v>
      </c>
      <c r="R122" s="185">
        <v>45000</v>
      </c>
      <c r="S122" s="185">
        <v>4000</v>
      </c>
      <c r="T122" s="185">
        <v>0</v>
      </c>
      <c r="U122" s="185">
        <v>0</v>
      </c>
      <c r="V122" s="185">
        <v>0</v>
      </c>
      <c r="W122" s="185">
        <v>0</v>
      </c>
      <c r="X122" s="185">
        <v>0</v>
      </c>
      <c r="Y122" s="185">
        <v>0</v>
      </c>
      <c r="Z122" s="224">
        <v>592539</v>
      </c>
      <c r="AA122" s="186"/>
    </row>
    <row r="123" spans="2:27" ht="84" x14ac:dyDescent="0.25">
      <c r="B123" s="518"/>
      <c r="C123" s="203" t="s">
        <v>740</v>
      </c>
      <c r="D123" s="282" t="s">
        <v>963</v>
      </c>
      <c r="E123" s="228" t="s">
        <v>966</v>
      </c>
      <c r="F123" s="272" t="s">
        <v>1028</v>
      </c>
      <c r="G123" s="229" t="s">
        <v>154</v>
      </c>
      <c r="H123" s="229" t="s">
        <v>157</v>
      </c>
      <c r="I123" s="272" t="s">
        <v>1511</v>
      </c>
      <c r="J123" s="274">
        <v>6</v>
      </c>
      <c r="K123" s="274">
        <v>6</v>
      </c>
      <c r="L123" s="275" t="s">
        <v>159</v>
      </c>
      <c r="M123" s="275" t="s">
        <v>828</v>
      </c>
      <c r="N123" s="285">
        <v>1</v>
      </c>
      <c r="O123" s="234" t="s">
        <v>831</v>
      </c>
      <c r="P123" s="234" t="s">
        <v>833</v>
      </c>
      <c r="Q123" s="160">
        <v>135884.75</v>
      </c>
      <c r="R123" s="160">
        <v>11250</v>
      </c>
      <c r="S123" s="160">
        <v>1000</v>
      </c>
      <c r="T123" s="160">
        <v>0</v>
      </c>
      <c r="U123" s="160">
        <v>0</v>
      </c>
      <c r="V123" s="160">
        <v>0</v>
      </c>
      <c r="W123" s="160">
        <v>0</v>
      </c>
      <c r="X123" s="160">
        <v>0</v>
      </c>
      <c r="Y123" s="160">
        <v>0</v>
      </c>
      <c r="Z123" s="225">
        <v>148134.75</v>
      </c>
      <c r="AA123" s="190">
        <v>25</v>
      </c>
    </row>
    <row r="124" spans="2:27" ht="96" x14ac:dyDescent="0.25">
      <c r="B124" s="518"/>
      <c r="C124" s="203" t="s">
        <v>741</v>
      </c>
      <c r="D124" s="277" t="s">
        <v>964</v>
      </c>
      <c r="E124" s="300" t="s">
        <v>967</v>
      </c>
      <c r="F124" s="279" t="s">
        <v>1505</v>
      </c>
      <c r="G124" s="280" t="s">
        <v>154</v>
      </c>
      <c r="H124" s="280" t="s">
        <v>157</v>
      </c>
      <c r="I124" s="137" t="s">
        <v>1512</v>
      </c>
      <c r="J124" s="135">
        <v>6</v>
      </c>
      <c r="K124" s="135">
        <v>6</v>
      </c>
      <c r="L124" s="187" t="s">
        <v>159</v>
      </c>
      <c r="M124" s="187" t="s">
        <v>828</v>
      </c>
      <c r="N124" s="286">
        <v>1</v>
      </c>
      <c r="O124" s="126" t="s">
        <v>831</v>
      </c>
      <c r="P124" s="126" t="s">
        <v>833</v>
      </c>
      <c r="Q124" s="160">
        <v>163061.70000000001</v>
      </c>
      <c r="R124" s="160">
        <v>13500</v>
      </c>
      <c r="S124" s="160">
        <v>1200</v>
      </c>
      <c r="T124" s="160">
        <v>0</v>
      </c>
      <c r="U124" s="160">
        <v>0</v>
      </c>
      <c r="V124" s="160">
        <v>0</v>
      </c>
      <c r="W124" s="160">
        <v>0</v>
      </c>
      <c r="X124" s="160">
        <v>0</v>
      </c>
      <c r="Y124" s="160">
        <v>0</v>
      </c>
      <c r="Z124" s="225">
        <v>177761.7</v>
      </c>
      <c r="AA124" s="190">
        <v>30</v>
      </c>
    </row>
    <row r="125" spans="2:27" ht="96" x14ac:dyDescent="0.25">
      <c r="B125" s="518"/>
      <c r="C125" s="203" t="s">
        <v>962</v>
      </c>
      <c r="D125" s="282" t="s">
        <v>965</v>
      </c>
      <c r="E125" s="228" t="s">
        <v>968</v>
      </c>
      <c r="F125" s="272" t="s">
        <v>1504</v>
      </c>
      <c r="G125" s="229" t="s">
        <v>154</v>
      </c>
      <c r="H125" s="229" t="s">
        <v>157</v>
      </c>
      <c r="I125" s="272" t="s">
        <v>1513</v>
      </c>
      <c r="J125" s="274">
        <v>13</v>
      </c>
      <c r="K125" s="274">
        <v>13</v>
      </c>
      <c r="L125" s="275" t="s">
        <v>159</v>
      </c>
      <c r="M125" s="275" t="s">
        <v>828</v>
      </c>
      <c r="N125" s="285">
        <v>1</v>
      </c>
      <c r="O125" s="234" t="s">
        <v>831</v>
      </c>
      <c r="P125" s="234" t="s">
        <v>833</v>
      </c>
      <c r="Q125" s="160">
        <v>244592.55</v>
      </c>
      <c r="R125" s="160">
        <v>20250</v>
      </c>
      <c r="S125" s="160">
        <v>1800</v>
      </c>
      <c r="T125" s="160">
        <v>0</v>
      </c>
      <c r="U125" s="160">
        <v>0</v>
      </c>
      <c r="V125" s="160">
        <v>0</v>
      </c>
      <c r="W125" s="160">
        <v>0</v>
      </c>
      <c r="X125" s="160">
        <v>0</v>
      </c>
      <c r="Y125" s="160">
        <v>0</v>
      </c>
      <c r="Z125" s="225">
        <v>266642.55</v>
      </c>
      <c r="AA125" s="190">
        <v>45</v>
      </c>
    </row>
    <row r="126" spans="2:27" ht="40.5" x14ac:dyDescent="0.25">
      <c r="B126" s="518" t="s">
        <v>1252</v>
      </c>
      <c r="C126" s="202" t="s">
        <v>663</v>
      </c>
      <c r="D126" s="142" t="s">
        <v>894</v>
      </c>
      <c r="E126" s="301" t="s">
        <v>905</v>
      </c>
      <c r="F126" s="136" t="s">
        <v>1029</v>
      </c>
      <c r="G126" s="182" t="s">
        <v>154</v>
      </c>
      <c r="H126" s="182" t="s">
        <v>157</v>
      </c>
      <c r="I126" s="136" t="s">
        <v>1502</v>
      </c>
      <c r="J126" s="135">
        <v>13</v>
      </c>
      <c r="K126" s="135">
        <v>18</v>
      </c>
      <c r="L126" s="193" t="s">
        <v>162</v>
      </c>
      <c r="M126" s="187" t="s">
        <v>829</v>
      </c>
      <c r="N126" s="133" t="s">
        <v>1503</v>
      </c>
      <c r="O126" s="126" t="s">
        <v>831</v>
      </c>
      <c r="P126" s="126" t="s">
        <v>833</v>
      </c>
      <c r="Q126" s="185">
        <v>1691200</v>
      </c>
      <c r="R126" s="185">
        <v>1345993</v>
      </c>
      <c r="S126" s="185">
        <v>173000</v>
      </c>
      <c r="T126" s="185">
        <v>0</v>
      </c>
      <c r="U126" s="185">
        <v>0</v>
      </c>
      <c r="V126" s="185">
        <v>0</v>
      </c>
      <c r="W126" s="185">
        <v>0</v>
      </c>
      <c r="X126" s="185">
        <v>0</v>
      </c>
      <c r="Y126" s="185">
        <v>6000000</v>
      </c>
      <c r="Z126" s="224">
        <v>9210193</v>
      </c>
      <c r="AA126" s="186"/>
    </row>
    <row r="127" spans="2:27" ht="60" x14ac:dyDescent="0.25">
      <c r="B127" s="518"/>
      <c r="C127" s="203" t="s">
        <v>744</v>
      </c>
      <c r="D127" s="282" t="s">
        <v>969</v>
      </c>
      <c r="E127" s="228" t="s">
        <v>971</v>
      </c>
      <c r="F127" s="272" t="s">
        <v>1030</v>
      </c>
      <c r="G127" s="229" t="s">
        <v>154</v>
      </c>
      <c r="H127" s="229" t="s">
        <v>157</v>
      </c>
      <c r="I127" s="272" t="s">
        <v>1501</v>
      </c>
      <c r="J127" s="274">
        <v>5</v>
      </c>
      <c r="K127" s="274">
        <v>8</v>
      </c>
      <c r="L127" s="275" t="s">
        <v>159</v>
      </c>
      <c r="M127" s="275" t="s">
        <v>828</v>
      </c>
      <c r="N127" s="285">
        <v>0.625</v>
      </c>
      <c r="O127" s="234" t="s">
        <v>831</v>
      </c>
      <c r="P127" s="234" t="s">
        <v>833</v>
      </c>
      <c r="Q127" s="160">
        <v>1014720</v>
      </c>
      <c r="R127" s="160">
        <v>807595.8</v>
      </c>
      <c r="S127" s="160">
        <v>103800</v>
      </c>
      <c r="T127" s="160">
        <v>0</v>
      </c>
      <c r="U127" s="160">
        <v>0</v>
      </c>
      <c r="V127" s="160">
        <v>0</v>
      </c>
      <c r="W127" s="160">
        <v>0</v>
      </c>
      <c r="X127" s="160">
        <v>0</v>
      </c>
      <c r="Y127" s="160">
        <v>3600000</v>
      </c>
      <c r="Z127" s="225">
        <v>5526115.7999999998</v>
      </c>
      <c r="AA127" s="190">
        <v>60</v>
      </c>
    </row>
    <row r="128" spans="2:27" ht="60" x14ac:dyDescent="0.25">
      <c r="B128" s="518"/>
      <c r="C128" s="203" t="s">
        <v>745</v>
      </c>
      <c r="D128" s="139" t="s">
        <v>970</v>
      </c>
      <c r="E128" s="214" t="s">
        <v>972</v>
      </c>
      <c r="F128" s="136" t="s">
        <v>1031</v>
      </c>
      <c r="G128" s="182" t="s">
        <v>154</v>
      </c>
      <c r="H128" s="182" t="s">
        <v>157</v>
      </c>
      <c r="I128" s="136" t="s">
        <v>1500</v>
      </c>
      <c r="J128" s="135">
        <v>8</v>
      </c>
      <c r="K128" s="135">
        <v>10</v>
      </c>
      <c r="L128" s="187" t="s">
        <v>159</v>
      </c>
      <c r="M128" s="187" t="s">
        <v>828</v>
      </c>
      <c r="N128" s="191">
        <v>0.8</v>
      </c>
      <c r="O128" s="126" t="s">
        <v>831</v>
      </c>
      <c r="P128" s="126" t="s">
        <v>833</v>
      </c>
      <c r="Q128" s="160">
        <v>676480</v>
      </c>
      <c r="R128" s="160">
        <v>538397.19999999995</v>
      </c>
      <c r="S128" s="160">
        <v>69200</v>
      </c>
      <c r="T128" s="160">
        <v>0</v>
      </c>
      <c r="U128" s="160">
        <v>0</v>
      </c>
      <c r="V128" s="160">
        <v>0</v>
      </c>
      <c r="W128" s="160">
        <v>0</v>
      </c>
      <c r="X128" s="160">
        <v>0</v>
      </c>
      <c r="Y128" s="160">
        <v>2400000</v>
      </c>
      <c r="Z128" s="225">
        <v>3684077.2</v>
      </c>
      <c r="AA128" s="190">
        <v>40</v>
      </c>
    </row>
    <row r="129" spans="2:27" ht="84" x14ac:dyDescent="0.25">
      <c r="B129" s="518" t="s">
        <v>1253</v>
      </c>
      <c r="C129" s="202" t="s">
        <v>664</v>
      </c>
      <c r="D129" s="142" t="s">
        <v>895</v>
      </c>
      <c r="E129" s="297" t="s">
        <v>906</v>
      </c>
      <c r="F129" s="136" t="s">
        <v>1032</v>
      </c>
      <c r="G129" s="182" t="s">
        <v>154</v>
      </c>
      <c r="H129" s="182" t="s">
        <v>157</v>
      </c>
      <c r="I129" s="117" t="s">
        <v>1499</v>
      </c>
      <c r="J129" s="135">
        <v>883</v>
      </c>
      <c r="K129" s="135">
        <v>2813.6</v>
      </c>
      <c r="L129" s="193" t="s">
        <v>162</v>
      </c>
      <c r="M129" s="184" t="s">
        <v>830</v>
      </c>
      <c r="N129" s="144">
        <v>0.31</v>
      </c>
      <c r="O129" s="126" t="s">
        <v>831</v>
      </c>
      <c r="P129" s="126" t="s">
        <v>833</v>
      </c>
      <c r="Q129" s="185">
        <v>189494</v>
      </c>
      <c r="R129" s="185">
        <v>32000</v>
      </c>
      <c r="S129" s="185">
        <v>6000</v>
      </c>
      <c r="T129" s="185">
        <v>0</v>
      </c>
      <c r="U129" s="185">
        <v>0</v>
      </c>
      <c r="V129" s="185">
        <v>0</v>
      </c>
      <c r="W129" s="185">
        <v>0</v>
      </c>
      <c r="X129" s="185">
        <v>0</v>
      </c>
      <c r="Y129" s="185">
        <v>0</v>
      </c>
      <c r="Z129" s="224">
        <v>227494</v>
      </c>
      <c r="AA129" s="186"/>
    </row>
    <row r="130" spans="2:27" ht="72" x14ac:dyDescent="0.25">
      <c r="B130" s="518"/>
      <c r="C130" s="203" t="s">
        <v>750</v>
      </c>
      <c r="D130" s="282" t="s">
        <v>973</v>
      </c>
      <c r="E130" s="228" t="s">
        <v>975</v>
      </c>
      <c r="F130" s="272" t="s">
        <v>1033</v>
      </c>
      <c r="G130" s="229" t="s">
        <v>154</v>
      </c>
      <c r="H130" s="229" t="s">
        <v>157</v>
      </c>
      <c r="I130" s="272" t="s">
        <v>1498</v>
      </c>
      <c r="J130" s="274">
        <v>10</v>
      </c>
      <c r="K130" s="274">
        <v>12</v>
      </c>
      <c r="L130" s="275" t="s">
        <v>159</v>
      </c>
      <c r="M130" s="275" t="s">
        <v>828</v>
      </c>
      <c r="N130" s="285">
        <v>0.83330000000000004</v>
      </c>
      <c r="O130" s="234" t="s">
        <v>831</v>
      </c>
      <c r="P130" s="234" t="s">
        <v>833</v>
      </c>
      <c r="Q130" s="160">
        <v>37898.800000000003</v>
      </c>
      <c r="R130" s="160">
        <v>6400.0000000000009</v>
      </c>
      <c r="S130" s="160">
        <v>1200.0000000000002</v>
      </c>
      <c r="T130" s="160">
        <v>0</v>
      </c>
      <c r="U130" s="160">
        <v>0</v>
      </c>
      <c r="V130" s="160">
        <v>0</v>
      </c>
      <c r="W130" s="160">
        <v>0</v>
      </c>
      <c r="X130" s="160">
        <v>0</v>
      </c>
      <c r="Y130" s="160">
        <v>0</v>
      </c>
      <c r="Z130" s="225">
        <v>45498.80000000001</v>
      </c>
      <c r="AA130" s="190">
        <v>20.000000000000004</v>
      </c>
    </row>
    <row r="131" spans="2:27" ht="96" x14ac:dyDescent="0.25">
      <c r="B131" s="518"/>
      <c r="C131" s="203" t="s">
        <v>751</v>
      </c>
      <c r="D131" s="139" t="s">
        <v>1496</v>
      </c>
      <c r="E131" s="214" t="s">
        <v>976</v>
      </c>
      <c r="F131" s="136" t="s">
        <v>1034</v>
      </c>
      <c r="G131" s="182" t="s">
        <v>154</v>
      </c>
      <c r="H131" s="182" t="s">
        <v>157</v>
      </c>
      <c r="I131" s="136" t="s">
        <v>1497</v>
      </c>
      <c r="J131" s="135">
        <v>700</v>
      </c>
      <c r="K131" s="135">
        <v>1400</v>
      </c>
      <c r="L131" s="187" t="s">
        <v>159</v>
      </c>
      <c r="M131" s="187" t="s">
        <v>828</v>
      </c>
      <c r="N131" s="191">
        <v>0.5</v>
      </c>
      <c r="O131" s="126" t="s">
        <v>831</v>
      </c>
      <c r="P131" s="126" t="s">
        <v>833</v>
      </c>
      <c r="Q131" s="160">
        <v>132645.79999999999</v>
      </c>
      <c r="R131" s="160">
        <v>22400</v>
      </c>
      <c r="S131" s="160">
        <v>4200</v>
      </c>
      <c r="T131" s="160">
        <v>0</v>
      </c>
      <c r="U131" s="160">
        <v>0</v>
      </c>
      <c r="V131" s="160">
        <v>0</v>
      </c>
      <c r="W131" s="160">
        <v>0</v>
      </c>
      <c r="X131" s="160">
        <v>0</v>
      </c>
      <c r="Y131" s="160">
        <v>0</v>
      </c>
      <c r="Z131" s="225">
        <v>159245.79999999999</v>
      </c>
      <c r="AA131" s="190">
        <v>70</v>
      </c>
    </row>
    <row r="132" spans="2:27" ht="132" x14ac:dyDescent="0.25">
      <c r="B132" s="518"/>
      <c r="C132" s="203" t="s">
        <v>752</v>
      </c>
      <c r="D132" s="282" t="s">
        <v>974</v>
      </c>
      <c r="E132" s="228" t="s">
        <v>977</v>
      </c>
      <c r="F132" s="272" t="s">
        <v>1035</v>
      </c>
      <c r="G132" s="229" t="s">
        <v>154</v>
      </c>
      <c r="H132" s="229" t="s">
        <v>157</v>
      </c>
      <c r="I132" s="272" t="s">
        <v>1495</v>
      </c>
      <c r="J132" s="274">
        <v>2000</v>
      </c>
      <c r="K132" s="274">
        <v>7500</v>
      </c>
      <c r="L132" s="275" t="s">
        <v>159</v>
      </c>
      <c r="M132" s="275" t="s">
        <v>828</v>
      </c>
      <c r="N132" s="285">
        <v>0.2666</v>
      </c>
      <c r="O132" s="234" t="s">
        <v>831</v>
      </c>
      <c r="P132" s="234" t="s">
        <v>833</v>
      </c>
      <c r="Q132" s="160">
        <v>18949.400000000001</v>
      </c>
      <c r="R132" s="160">
        <v>3200.0000000000005</v>
      </c>
      <c r="S132" s="160">
        <v>600.00000000000011</v>
      </c>
      <c r="T132" s="160">
        <v>0</v>
      </c>
      <c r="U132" s="160">
        <v>0</v>
      </c>
      <c r="V132" s="160">
        <v>0</v>
      </c>
      <c r="W132" s="160">
        <v>0</v>
      </c>
      <c r="X132" s="160">
        <v>0</v>
      </c>
      <c r="Y132" s="160">
        <v>0</v>
      </c>
      <c r="Z132" s="225">
        <v>22749.400000000005</v>
      </c>
      <c r="AA132" s="190">
        <v>10.000000000000002</v>
      </c>
    </row>
    <row r="133" spans="2:27" ht="84" x14ac:dyDescent="0.25">
      <c r="B133" s="518" t="s">
        <v>1254</v>
      </c>
      <c r="C133" s="202" t="s">
        <v>666</v>
      </c>
      <c r="D133" s="142" t="s">
        <v>896</v>
      </c>
      <c r="E133" s="297" t="s">
        <v>1611</v>
      </c>
      <c r="F133" s="136" t="s">
        <v>1036</v>
      </c>
      <c r="G133" s="182" t="s">
        <v>154</v>
      </c>
      <c r="H133" s="182" t="s">
        <v>157</v>
      </c>
      <c r="I133" s="117" t="s">
        <v>1493</v>
      </c>
      <c r="J133" s="135">
        <v>216.6</v>
      </c>
      <c r="K133" s="135">
        <v>241</v>
      </c>
      <c r="L133" s="193" t="s">
        <v>162</v>
      </c>
      <c r="M133" s="187" t="s">
        <v>830</v>
      </c>
      <c r="N133" s="133" t="s">
        <v>1417</v>
      </c>
      <c r="O133" s="126" t="s">
        <v>831</v>
      </c>
      <c r="P133" s="126" t="s">
        <v>833</v>
      </c>
      <c r="Q133" s="185">
        <v>0</v>
      </c>
      <c r="R133" s="185">
        <v>0</v>
      </c>
      <c r="S133" s="185">
        <v>0</v>
      </c>
      <c r="T133" s="185">
        <v>4520000</v>
      </c>
      <c r="U133" s="185">
        <v>0</v>
      </c>
      <c r="V133" s="185">
        <v>0</v>
      </c>
      <c r="W133" s="185">
        <v>0</v>
      </c>
      <c r="X133" s="185">
        <v>0</v>
      </c>
      <c r="Y133" s="185">
        <v>0</v>
      </c>
      <c r="Z133" s="224">
        <v>4520000</v>
      </c>
      <c r="AA133" s="186"/>
    </row>
    <row r="134" spans="2:27" ht="108" x14ac:dyDescent="0.25">
      <c r="B134" s="518"/>
      <c r="C134" s="203" t="s">
        <v>756</v>
      </c>
      <c r="D134" s="282" t="s">
        <v>979</v>
      </c>
      <c r="E134" s="228" t="s">
        <v>983</v>
      </c>
      <c r="F134" s="272" t="s">
        <v>1037</v>
      </c>
      <c r="G134" s="229" t="s">
        <v>154</v>
      </c>
      <c r="H134" s="229" t="s">
        <v>157</v>
      </c>
      <c r="I134" s="272" t="s">
        <v>1494</v>
      </c>
      <c r="J134" s="274">
        <v>432</v>
      </c>
      <c r="K134" s="274">
        <v>450</v>
      </c>
      <c r="L134" s="275" t="s">
        <v>159</v>
      </c>
      <c r="M134" s="275" t="s">
        <v>828</v>
      </c>
      <c r="N134" s="285">
        <v>0.96</v>
      </c>
      <c r="O134" s="234" t="s">
        <v>831</v>
      </c>
      <c r="P134" s="234" t="s">
        <v>833</v>
      </c>
      <c r="Q134" s="160">
        <v>0</v>
      </c>
      <c r="R134" s="160">
        <v>0</v>
      </c>
      <c r="S134" s="160">
        <v>0</v>
      </c>
      <c r="T134" s="160">
        <v>452000</v>
      </c>
      <c r="U134" s="160">
        <v>0</v>
      </c>
      <c r="V134" s="160">
        <v>0</v>
      </c>
      <c r="W134" s="160">
        <v>0</v>
      </c>
      <c r="X134" s="160">
        <v>0</v>
      </c>
      <c r="Y134" s="160">
        <v>0</v>
      </c>
      <c r="Z134" s="225">
        <v>452000</v>
      </c>
      <c r="AA134" s="190">
        <v>10</v>
      </c>
    </row>
    <row r="135" spans="2:27" ht="84" x14ac:dyDescent="0.25">
      <c r="B135" s="518"/>
      <c r="C135" s="203" t="s">
        <v>757</v>
      </c>
      <c r="D135" s="277" t="s">
        <v>980</v>
      </c>
      <c r="E135" s="277" t="s">
        <v>984</v>
      </c>
      <c r="F135" s="279" t="s">
        <v>1491</v>
      </c>
      <c r="G135" s="280" t="s">
        <v>154</v>
      </c>
      <c r="H135" s="280" t="s">
        <v>157</v>
      </c>
      <c r="I135" s="279" t="s">
        <v>1492</v>
      </c>
      <c r="J135" s="135">
        <v>444</v>
      </c>
      <c r="K135" s="135">
        <v>500</v>
      </c>
      <c r="L135" s="187" t="s">
        <v>159</v>
      </c>
      <c r="M135" s="187" t="s">
        <v>828</v>
      </c>
      <c r="N135" s="281">
        <v>0.88800000000000001</v>
      </c>
      <c r="O135" s="126" t="s">
        <v>831</v>
      </c>
      <c r="P135" s="126" t="s">
        <v>833</v>
      </c>
      <c r="Q135" s="160">
        <v>0</v>
      </c>
      <c r="R135" s="160">
        <v>0</v>
      </c>
      <c r="S135" s="160">
        <v>0</v>
      </c>
      <c r="T135" s="160">
        <v>678000</v>
      </c>
      <c r="U135" s="160">
        <v>0</v>
      </c>
      <c r="V135" s="160">
        <v>0</v>
      </c>
      <c r="W135" s="160">
        <v>0</v>
      </c>
      <c r="X135" s="160">
        <v>0</v>
      </c>
      <c r="Y135" s="160">
        <v>0</v>
      </c>
      <c r="Z135" s="225">
        <v>678000</v>
      </c>
      <c r="AA135" s="190">
        <v>15</v>
      </c>
    </row>
    <row r="136" spans="2:27" ht="120" x14ac:dyDescent="0.25">
      <c r="B136" s="518"/>
      <c r="C136" s="203" t="s">
        <v>758</v>
      </c>
      <c r="D136" s="282" t="s">
        <v>981</v>
      </c>
      <c r="E136" s="228" t="s">
        <v>985</v>
      </c>
      <c r="F136" s="272" t="s">
        <v>1038</v>
      </c>
      <c r="G136" s="229" t="s">
        <v>154</v>
      </c>
      <c r="H136" s="229" t="s">
        <v>157</v>
      </c>
      <c r="I136" s="272" t="s">
        <v>1490</v>
      </c>
      <c r="J136" s="274">
        <v>130</v>
      </c>
      <c r="K136" s="274">
        <v>160</v>
      </c>
      <c r="L136" s="275" t="s">
        <v>159</v>
      </c>
      <c r="M136" s="275" t="s">
        <v>828</v>
      </c>
      <c r="N136" s="285">
        <v>0.8125</v>
      </c>
      <c r="O136" s="234" t="s">
        <v>831</v>
      </c>
      <c r="P136" s="234" t="s">
        <v>833</v>
      </c>
      <c r="Q136" s="160">
        <v>0</v>
      </c>
      <c r="R136" s="160">
        <v>0</v>
      </c>
      <c r="S136" s="160">
        <v>0</v>
      </c>
      <c r="T136" s="160">
        <v>2486000</v>
      </c>
      <c r="U136" s="160">
        <v>0</v>
      </c>
      <c r="V136" s="160">
        <v>0</v>
      </c>
      <c r="W136" s="160">
        <v>0</v>
      </c>
      <c r="X136" s="160">
        <v>0</v>
      </c>
      <c r="Y136" s="160">
        <v>0</v>
      </c>
      <c r="Z136" s="225">
        <v>2486000</v>
      </c>
      <c r="AA136" s="190">
        <v>55</v>
      </c>
    </row>
    <row r="137" spans="2:27" ht="84" x14ac:dyDescent="0.25">
      <c r="B137" s="518"/>
      <c r="C137" s="203" t="s">
        <v>978</v>
      </c>
      <c r="D137" s="277" t="s">
        <v>982</v>
      </c>
      <c r="E137" s="277" t="s">
        <v>986</v>
      </c>
      <c r="F137" s="279" t="s">
        <v>1039</v>
      </c>
      <c r="G137" s="280" t="s">
        <v>154</v>
      </c>
      <c r="H137" s="280" t="s">
        <v>157</v>
      </c>
      <c r="I137" s="279" t="s">
        <v>1489</v>
      </c>
      <c r="J137" s="135">
        <v>8</v>
      </c>
      <c r="K137" s="135">
        <v>10</v>
      </c>
      <c r="L137" s="187" t="s">
        <v>159</v>
      </c>
      <c r="M137" s="187" t="s">
        <v>828</v>
      </c>
      <c r="N137" s="286">
        <v>0.8</v>
      </c>
      <c r="O137" s="126" t="s">
        <v>831</v>
      </c>
      <c r="P137" s="126" t="s">
        <v>833</v>
      </c>
      <c r="Q137" s="160">
        <v>0</v>
      </c>
      <c r="R137" s="160">
        <v>0</v>
      </c>
      <c r="S137" s="160">
        <v>0</v>
      </c>
      <c r="T137" s="160">
        <v>904000</v>
      </c>
      <c r="U137" s="160">
        <v>0</v>
      </c>
      <c r="V137" s="160">
        <v>0</v>
      </c>
      <c r="W137" s="160">
        <v>0</v>
      </c>
      <c r="X137" s="160">
        <v>0</v>
      </c>
      <c r="Y137" s="160">
        <v>0</v>
      </c>
      <c r="Z137" s="225">
        <v>904000</v>
      </c>
      <c r="AA137" s="190">
        <v>20</v>
      </c>
    </row>
    <row r="138" spans="2:27" ht="48" x14ac:dyDescent="0.25">
      <c r="B138" s="518" t="s">
        <v>1255</v>
      </c>
      <c r="C138" s="202" t="s">
        <v>667</v>
      </c>
      <c r="D138" s="142" t="s">
        <v>897</v>
      </c>
      <c r="E138" s="297" t="s">
        <v>907</v>
      </c>
      <c r="F138" s="136" t="s">
        <v>1040</v>
      </c>
      <c r="G138" s="182" t="s">
        <v>154</v>
      </c>
      <c r="H138" s="182" t="s">
        <v>157</v>
      </c>
      <c r="I138" s="136" t="s">
        <v>1487</v>
      </c>
      <c r="J138" s="135">
        <v>144</v>
      </c>
      <c r="K138" s="135">
        <v>180</v>
      </c>
      <c r="L138" s="193" t="s">
        <v>162</v>
      </c>
      <c r="M138" s="187" t="s">
        <v>829</v>
      </c>
      <c r="N138" s="133" t="s">
        <v>1488</v>
      </c>
      <c r="O138" s="126" t="s">
        <v>831</v>
      </c>
      <c r="P138" s="126" t="s">
        <v>833</v>
      </c>
      <c r="Q138" s="185">
        <v>188295</v>
      </c>
      <c r="R138" s="185">
        <v>26000</v>
      </c>
      <c r="S138" s="185">
        <v>4000</v>
      </c>
      <c r="T138" s="185">
        <v>0</v>
      </c>
      <c r="U138" s="185">
        <v>0</v>
      </c>
      <c r="V138" s="185">
        <v>0</v>
      </c>
      <c r="W138" s="185">
        <v>0</v>
      </c>
      <c r="X138" s="185">
        <v>0</v>
      </c>
      <c r="Y138" s="185">
        <v>0</v>
      </c>
      <c r="Z138" s="224">
        <v>218295</v>
      </c>
      <c r="AA138" s="186"/>
    </row>
    <row r="139" spans="2:27" ht="132" x14ac:dyDescent="0.25">
      <c r="B139" s="518"/>
      <c r="C139" s="203" t="s">
        <v>762</v>
      </c>
      <c r="D139" s="282" t="s">
        <v>987</v>
      </c>
      <c r="E139" s="228" t="s">
        <v>988</v>
      </c>
      <c r="F139" s="272" t="s">
        <v>1041</v>
      </c>
      <c r="G139" s="229" t="s">
        <v>154</v>
      </c>
      <c r="H139" s="229" t="s">
        <v>157</v>
      </c>
      <c r="I139" s="272" t="s">
        <v>1486</v>
      </c>
      <c r="J139" s="274">
        <v>15</v>
      </c>
      <c r="K139" s="274">
        <v>15</v>
      </c>
      <c r="L139" s="275" t="s">
        <v>159</v>
      </c>
      <c r="M139" s="275" t="s">
        <v>828</v>
      </c>
      <c r="N139" s="285">
        <v>1</v>
      </c>
      <c r="O139" s="234" t="s">
        <v>831</v>
      </c>
      <c r="P139" s="234" t="s">
        <v>833</v>
      </c>
      <c r="Q139" s="160">
        <v>188295</v>
      </c>
      <c r="R139" s="160">
        <v>26000</v>
      </c>
      <c r="S139" s="160">
        <v>4000</v>
      </c>
      <c r="T139" s="160">
        <v>0</v>
      </c>
      <c r="U139" s="160">
        <v>0</v>
      </c>
      <c r="V139" s="160">
        <v>0</v>
      </c>
      <c r="W139" s="160">
        <v>0</v>
      </c>
      <c r="X139" s="160">
        <v>0</v>
      </c>
      <c r="Y139" s="160">
        <v>0</v>
      </c>
      <c r="Z139" s="225">
        <v>218295</v>
      </c>
      <c r="AA139" s="190">
        <v>100</v>
      </c>
    </row>
    <row r="140" spans="2:27" ht="40.5" x14ac:dyDescent="0.25">
      <c r="B140" s="518" t="s">
        <v>1213</v>
      </c>
      <c r="C140" s="202" t="s">
        <v>668</v>
      </c>
      <c r="D140" s="142" t="s">
        <v>898</v>
      </c>
      <c r="E140" s="297" t="s">
        <v>908</v>
      </c>
      <c r="F140" s="136" t="s">
        <v>1042</v>
      </c>
      <c r="G140" s="182" t="s">
        <v>154</v>
      </c>
      <c r="H140" s="182" t="s">
        <v>157</v>
      </c>
      <c r="I140" s="136" t="s">
        <v>1484</v>
      </c>
      <c r="J140" s="135">
        <v>300</v>
      </c>
      <c r="K140" s="135">
        <v>35</v>
      </c>
      <c r="L140" s="193" t="s">
        <v>162</v>
      </c>
      <c r="M140" s="187" t="s">
        <v>829</v>
      </c>
      <c r="N140" s="133" t="s">
        <v>1485</v>
      </c>
      <c r="O140" s="126" t="s">
        <v>831</v>
      </c>
      <c r="P140" s="126" t="s">
        <v>833</v>
      </c>
      <c r="Q140" s="185">
        <v>223412</v>
      </c>
      <c r="R140" s="185">
        <v>14000</v>
      </c>
      <c r="S140" s="185">
        <v>4000</v>
      </c>
      <c r="T140" s="185">
        <v>0</v>
      </c>
      <c r="U140" s="185">
        <v>0</v>
      </c>
      <c r="V140" s="185">
        <v>0</v>
      </c>
      <c r="W140" s="185">
        <v>0</v>
      </c>
      <c r="X140" s="185">
        <v>0</v>
      </c>
      <c r="Y140" s="185">
        <v>0</v>
      </c>
      <c r="Z140" s="224">
        <v>241412</v>
      </c>
      <c r="AA140" s="186"/>
    </row>
    <row r="141" spans="2:27" ht="120" x14ac:dyDescent="0.25">
      <c r="B141" s="518"/>
      <c r="C141" s="203" t="s">
        <v>766</v>
      </c>
      <c r="D141" s="282" t="s">
        <v>989</v>
      </c>
      <c r="E141" s="228" t="s">
        <v>991</v>
      </c>
      <c r="F141" s="272" t="s">
        <v>1483</v>
      </c>
      <c r="G141" s="229" t="s">
        <v>154</v>
      </c>
      <c r="H141" s="229" t="s">
        <v>157</v>
      </c>
      <c r="I141" s="272" t="s">
        <v>1482</v>
      </c>
      <c r="J141" s="274">
        <v>20</v>
      </c>
      <c r="K141" s="274">
        <v>20</v>
      </c>
      <c r="L141" s="275" t="s">
        <v>159</v>
      </c>
      <c r="M141" s="275" t="s">
        <v>828</v>
      </c>
      <c r="N141" s="285">
        <v>1</v>
      </c>
      <c r="O141" s="234" t="s">
        <v>831</v>
      </c>
      <c r="P141" s="234" t="s">
        <v>833</v>
      </c>
      <c r="Q141" s="160">
        <v>89364.800000000003</v>
      </c>
      <c r="R141" s="160">
        <v>5600</v>
      </c>
      <c r="S141" s="160">
        <v>1600</v>
      </c>
      <c r="T141" s="160">
        <v>0</v>
      </c>
      <c r="U141" s="160">
        <v>0</v>
      </c>
      <c r="V141" s="160">
        <v>0</v>
      </c>
      <c r="W141" s="160">
        <v>0</v>
      </c>
      <c r="X141" s="160">
        <v>0</v>
      </c>
      <c r="Y141" s="160">
        <v>0</v>
      </c>
      <c r="Z141" s="225">
        <v>96564.800000000003</v>
      </c>
      <c r="AA141" s="190">
        <v>40</v>
      </c>
    </row>
    <row r="142" spans="2:27" ht="96" x14ac:dyDescent="0.25">
      <c r="B142" s="518"/>
      <c r="C142" s="203" t="s">
        <v>767</v>
      </c>
      <c r="D142" s="139" t="s">
        <v>990</v>
      </c>
      <c r="E142" s="214" t="s">
        <v>992</v>
      </c>
      <c r="F142" s="136" t="s">
        <v>1043</v>
      </c>
      <c r="G142" s="182" t="s">
        <v>154</v>
      </c>
      <c r="H142" s="182" t="s">
        <v>157</v>
      </c>
      <c r="I142" s="136" t="s">
        <v>1481</v>
      </c>
      <c r="J142" s="135">
        <v>270</v>
      </c>
      <c r="K142" s="135">
        <v>300</v>
      </c>
      <c r="L142" s="187" t="s">
        <v>159</v>
      </c>
      <c r="M142" s="187" t="s">
        <v>828</v>
      </c>
      <c r="N142" s="191">
        <v>0.9</v>
      </c>
      <c r="O142" s="126" t="s">
        <v>831</v>
      </c>
      <c r="P142" s="126" t="s">
        <v>833</v>
      </c>
      <c r="Q142" s="160">
        <v>134047.20000000001</v>
      </c>
      <c r="R142" s="160">
        <v>8400.0000000000018</v>
      </c>
      <c r="S142" s="160">
        <v>2400.0000000000005</v>
      </c>
      <c r="T142" s="160">
        <v>0</v>
      </c>
      <c r="U142" s="160">
        <v>0</v>
      </c>
      <c r="V142" s="160">
        <v>0</v>
      </c>
      <c r="W142" s="160">
        <v>0</v>
      </c>
      <c r="X142" s="160">
        <v>0</v>
      </c>
      <c r="Y142" s="160">
        <v>0</v>
      </c>
      <c r="Z142" s="225">
        <v>144847.20000000001</v>
      </c>
      <c r="AA142" s="190">
        <v>60.000000000000007</v>
      </c>
    </row>
    <row r="143" spans="2:27" ht="84" x14ac:dyDescent="0.25">
      <c r="B143" s="518" t="s">
        <v>1256</v>
      </c>
      <c r="C143" s="202" t="s">
        <v>669</v>
      </c>
      <c r="D143" s="142" t="s">
        <v>899</v>
      </c>
      <c r="E143" s="297" t="s">
        <v>909</v>
      </c>
      <c r="F143" s="136" t="s">
        <v>1044</v>
      </c>
      <c r="G143" s="182" t="s">
        <v>154</v>
      </c>
      <c r="H143" s="182" t="s">
        <v>157</v>
      </c>
      <c r="I143" s="117" t="s">
        <v>1480</v>
      </c>
      <c r="J143" s="135">
        <v>98.7</v>
      </c>
      <c r="K143" s="135">
        <v>143.6</v>
      </c>
      <c r="L143" s="193" t="s">
        <v>162</v>
      </c>
      <c r="M143" s="319" t="s">
        <v>830</v>
      </c>
      <c r="N143" s="143">
        <v>0.68</v>
      </c>
      <c r="O143" s="126" t="s">
        <v>831</v>
      </c>
      <c r="P143" s="126" t="s">
        <v>833</v>
      </c>
      <c r="Q143" s="185">
        <v>1909015</v>
      </c>
      <c r="R143" s="185">
        <v>1488500</v>
      </c>
      <c r="S143" s="185">
        <v>63000</v>
      </c>
      <c r="T143" s="185">
        <v>0</v>
      </c>
      <c r="U143" s="185">
        <v>0</v>
      </c>
      <c r="V143" s="185">
        <v>0</v>
      </c>
      <c r="W143" s="185">
        <v>0</v>
      </c>
      <c r="X143" s="185">
        <v>0</v>
      </c>
      <c r="Y143" s="185">
        <v>0</v>
      </c>
      <c r="Z143" s="224">
        <v>3460515</v>
      </c>
      <c r="AA143" s="186"/>
    </row>
    <row r="144" spans="2:27" ht="72" x14ac:dyDescent="0.25">
      <c r="B144" s="518"/>
      <c r="C144" s="203" t="s">
        <v>771</v>
      </c>
      <c r="D144" s="282" t="s">
        <v>993</v>
      </c>
      <c r="E144" s="228" t="s">
        <v>995</v>
      </c>
      <c r="F144" s="272" t="s">
        <v>1045</v>
      </c>
      <c r="G144" s="229" t="s">
        <v>154</v>
      </c>
      <c r="H144" s="229" t="s">
        <v>157</v>
      </c>
      <c r="I144" s="272" t="s">
        <v>1479</v>
      </c>
      <c r="J144" s="274">
        <v>400</v>
      </c>
      <c r="K144" s="274">
        <v>600</v>
      </c>
      <c r="L144" s="275" t="s">
        <v>159</v>
      </c>
      <c r="M144" s="275" t="s">
        <v>828</v>
      </c>
      <c r="N144" s="285">
        <v>0.75</v>
      </c>
      <c r="O144" s="234" t="s">
        <v>831</v>
      </c>
      <c r="P144" s="234" t="s">
        <v>833</v>
      </c>
      <c r="Q144" s="160">
        <v>763606</v>
      </c>
      <c r="R144" s="160">
        <v>595400</v>
      </c>
      <c r="S144" s="160">
        <v>25200</v>
      </c>
      <c r="T144" s="160">
        <v>0</v>
      </c>
      <c r="U144" s="160">
        <v>0</v>
      </c>
      <c r="V144" s="160">
        <v>0</v>
      </c>
      <c r="W144" s="160">
        <v>0</v>
      </c>
      <c r="X144" s="160">
        <v>0</v>
      </c>
      <c r="Y144" s="160">
        <v>0</v>
      </c>
      <c r="Z144" s="225">
        <v>1384206</v>
      </c>
      <c r="AA144" s="190">
        <v>40</v>
      </c>
    </row>
    <row r="145" spans="2:27" ht="72" x14ac:dyDescent="0.25">
      <c r="B145" s="518"/>
      <c r="C145" s="203" t="s">
        <v>772</v>
      </c>
      <c r="D145" s="139" t="s">
        <v>1477</v>
      </c>
      <c r="E145" s="214" t="s">
        <v>996</v>
      </c>
      <c r="F145" s="136" t="s">
        <v>1046</v>
      </c>
      <c r="G145" s="182" t="s">
        <v>154</v>
      </c>
      <c r="H145" s="182" t="s">
        <v>157</v>
      </c>
      <c r="I145" s="136" t="s">
        <v>1478</v>
      </c>
      <c r="J145" s="135">
        <v>3</v>
      </c>
      <c r="K145" s="135">
        <v>3</v>
      </c>
      <c r="L145" s="187" t="s">
        <v>159</v>
      </c>
      <c r="M145" s="187" t="s">
        <v>828</v>
      </c>
      <c r="N145" s="191">
        <v>1</v>
      </c>
      <c r="O145" s="126" t="s">
        <v>831</v>
      </c>
      <c r="P145" s="126" t="s">
        <v>833</v>
      </c>
      <c r="Q145" s="160">
        <v>477253.75</v>
      </c>
      <c r="R145" s="160">
        <v>372125</v>
      </c>
      <c r="S145" s="160">
        <v>15750</v>
      </c>
      <c r="T145" s="160">
        <v>0</v>
      </c>
      <c r="U145" s="160">
        <v>0</v>
      </c>
      <c r="V145" s="160">
        <v>0</v>
      </c>
      <c r="W145" s="160">
        <v>0</v>
      </c>
      <c r="X145" s="160">
        <v>0</v>
      </c>
      <c r="Y145" s="160">
        <v>0</v>
      </c>
      <c r="Z145" s="225">
        <v>865128.75</v>
      </c>
      <c r="AA145" s="190">
        <v>25</v>
      </c>
    </row>
    <row r="146" spans="2:27" ht="72" x14ac:dyDescent="0.25">
      <c r="B146" s="518"/>
      <c r="C146" s="203" t="s">
        <v>773</v>
      </c>
      <c r="D146" s="282" t="s">
        <v>994</v>
      </c>
      <c r="E146" s="228" t="s">
        <v>997</v>
      </c>
      <c r="F146" s="272" t="s">
        <v>1047</v>
      </c>
      <c r="G146" s="229" t="s">
        <v>154</v>
      </c>
      <c r="H146" s="229" t="s">
        <v>157</v>
      </c>
      <c r="I146" s="272" t="s">
        <v>1476</v>
      </c>
      <c r="J146" s="274">
        <v>80</v>
      </c>
      <c r="K146" s="274">
        <v>100</v>
      </c>
      <c r="L146" s="275" t="s">
        <v>159</v>
      </c>
      <c r="M146" s="275" t="s">
        <v>828</v>
      </c>
      <c r="N146" s="285">
        <v>0.8</v>
      </c>
      <c r="O146" s="234" t="s">
        <v>831</v>
      </c>
      <c r="P146" s="234" t="s">
        <v>833</v>
      </c>
      <c r="Q146" s="160">
        <v>286352.25</v>
      </c>
      <c r="R146" s="160">
        <v>223275</v>
      </c>
      <c r="S146" s="160">
        <v>9450</v>
      </c>
      <c r="T146" s="160">
        <v>0</v>
      </c>
      <c r="U146" s="160">
        <v>0</v>
      </c>
      <c r="V146" s="160">
        <v>0</v>
      </c>
      <c r="W146" s="160">
        <v>0</v>
      </c>
      <c r="X146" s="160">
        <v>0</v>
      </c>
      <c r="Y146" s="160">
        <v>0</v>
      </c>
      <c r="Z146" s="225">
        <v>519077.25</v>
      </c>
      <c r="AA146" s="190">
        <v>15</v>
      </c>
    </row>
    <row r="147" spans="2:27" ht="48" x14ac:dyDescent="0.25">
      <c r="B147" s="518"/>
      <c r="C147" s="203" t="s">
        <v>1007</v>
      </c>
      <c r="D147" s="141" t="s">
        <v>998</v>
      </c>
      <c r="E147" s="214" t="s">
        <v>1002</v>
      </c>
      <c r="F147" s="136" t="s">
        <v>1048</v>
      </c>
      <c r="G147" s="182" t="s">
        <v>154</v>
      </c>
      <c r="H147" s="182" t="s">
        <v>157</v>
      </c>
      <c r="I147" s="136" t="s">
        <v>1475</v>
      </c>
      <c r="J147" s="135">
        <v>6</v>
      </c>
      <c r="K147" s="135">
        <v>9</v>
      </c>
      <c r="L147" s="187" t="s">
        <v>159</v>
      </c>
      <c r="M147" s="187" t="s">
        <v>828</v>
      </c>
      <c r="N147" s="194">
        <v>0.66659999999999997</v>
      </c>
      <c r="O147" s="126" t="s">
        <v>831</v>
      </c>
      <c r="P147" s="126" t="s">
        <v>833</v>
      </c>
      <c r="Q147" s="160">
        <v>381803</v>
      </c>
      <c r="R147" s="160">
        <v>297700</v>
      </c>
      <c r="S147" s="160">
        <v>12600</v>
      </c>
      <c r="T147" s="160">
        <v>0</v>
      </c>
      <c r="U147" s="160">
        <v>0</v>
      </c>
      <c r="V147" s="160">
        <v>0</v>
      </c>
      <c r="W147" s="160">
        <v>0</v>
      </c>
      <c r="X147" s="160">
        <v>0</v>
      </c>
      <c r="Y147" s="160">
        <v>0</v>
      </c>
      <c r="Z147" s="225">
        <v>692103</v>
      </c>
      <c r="AA147" s="190">
        <v>20</v>
      </c>
    </row>
    <row r="148" spans="2:27" ht="40.5" x14ac:dyDescent="0.25">
      <c r="B148" s="518" t="s">
        <v>1257</v>
      </c>
      <c r="C148" s="202" t="s">
        <v>670</v>
      </c>
      <c r="D148" s="142" t="s">
        <v>900</v>
      </c>
      <c r="E148" s="297" t="s">
        <v>910</v>
      </c>
      <c r="F148" s="136" t="s">
        <v>1049</v>
      </c>
      <c r="G148" s="182" t="s">
        <v>154</v>
      </c>
      <c r="H148" s="182" t="s">
        <v>157</v>
      </c>
      <c r="I148" s="136" t="s">
        <v>1472</v>
      </c>
      <c r="J148" s="135">
        <v>60</v>
      </c>
      <c r="K148" s="135">
        <v>100</v>
      </c>
      <c r="L148" s="193" t="s">
        <v>162</v>
      </c>
      <c r="M148" s="187" t="s">
        <v>829</v>
      </c>
      <c r="N148" s="133" t="s">
        <v>1473</v>
      </c>
      <c r="O148" s="126" t="s">
        <v>831</v>
      </c>
      <c r="P148" s="126" t="s">
        <v>833</v>
      </c>
      <c r="Q148" s="185">
        <v>2917484</v>
      </c>
      <c r="R148" s="185">
        <v>43000</v>
      </c>
      <c r="S148" s="185">
        <v>7702818</v>
      </c>
      <c r="T148" s="185">
        <v>300000</v>
      </c>
      <c r="U148" s="185">
        <v>0</v>
      </c>
      <c r="V148" s="185">
        <v>0</v>
      </c>
      <c r="W148" s="185">
        <v>0</v>
      </c>
      <c r="X148" s="185">
        <v>0</v>
      </c>
      <c r="Y148" s="185">
        <v>0</v>
      </c>
      <c r="Z148" s="224">
        <v>10963302</v>
      </c>
      <c r="AA148" s="186"/>
    </row>
    <row r="149" spans="2:27" ht="72" x14ac:dyDescent="0.25">
      <c r="B149" s="518"/>
      <c r="C149" s="203" t="s">
        <v>776</v>
      </c>
      <c r="D149" s="282" t="s">
        <v>999</v>
      </c>
      <c r="E149" s="228" t="s">
        <v>1003</v>
      </c>
      <c r="F149" s="272" t="s">
        <v>1050</v>
      </c>
      <c r="G149" s="229" t="s">
        <v>154</v>
      </c>
      <c r="H149" s="229" t="s">
        <v>157</v>
      </c>
      <c r="I149" s="272" t="s">
        <v>1474</v>
      </c>
      <c r="J149" s="274">
        <v>6</v>
      </c>
      <c r="K149" s="274">
        <v>14</v>
      </c>
      <c r="L149" s="275" t="s">
        <v>159</v>
      </c>
      <c r="M149" s="275" t="s">
        <v>828</v>
      </c>
      <c r="N149" s="285">
        <v>0.43</v>
      </c>
      <c r="O149" s="234" t="s">
        <v>831</v>
      </c>
      <c r="P149" s="234" t="s">
        <v>833</v>
      </c>
      <c r="Q149" s="160">
        <v>2917484</v>
      </c>
      <c r="R149" s="160">
        <v>43000</v>
      </c>
      <c r="S149" s="160">
        <v>7702818</v>
      </c>
      <c r="T149" s="160">
        <v>300000</v>
      </c>
      <c r="U149" s="160">
        <v>0</v>
      </c>
      <c r="V149" s="160">
        <v>0</v>
      </c>
      <c r="W149" s="160">
        <v>0</v>
      </c>
      <c r="X149" s="160">
        <v>0</v>
      </c>
      <c r="Y149" s="160">
        <v>0</v>
      </c>
      <c r="Z149" s="225">
        <v>10963302</v>
      </c>
      <c r="AA149" s="190">
        <v>100</v>
      </c>
    </row>
    <row r="150" spans="2:27" ht="40.5" x14ac:dyDescent="0.25">
      <c r="B150" s="518" t="s">
        <v>1258</v>
      </c>
      <c r="C150" s="202" t="s">
        <v>699</v>
      </c>
      <c r="D150" s="142" t="s">
        <v>901</v>
      </c>
      <c r="E150" s="297" t="s">
        <v>911</v>
      </c>
      <c r="F150" s="136" t="s">
        <v>1051</v>
      </c>
      <c r="G150" s="182" t="s">
        <v>154</v>
      </c>
      <c r="H150" s="182" t="s">
        <v>157</v>
      </c>
      <c r="I150" s="136" t="s">
        <v>1472</v>
      </c>
      <c r="J150" s="135">
        <v>60</v>
      </c>
      <c r="K150" s="135">
        <v>100</v>
      </c>
      <c r="L150" s="193" t="s">
        <v>162</v>
      </c>
      <c r="M150" s="187" t="s">
        <v>829</v>
      </c>
      <c r="N150" s="133" t="s">
        <v>1473</v>
      </c>
      <c r="O150" s="126" t="s">
        <v>831</v>
      </c>
      <c r="P150" s="126" t="s">
        <v>833</v>
      </c>
      <c r="Q150" s="185">
        <v>2023784</v>
      </c>
      <c r="R150" s="185">
        <v>73000</v>
      </c>
      <c r="S150" s="185">
        <v>7702827</v>
      </c>
      <c r="T150" s="185">
        <v>200000</v>
      </c>
      <c r="U150" s="185">
        <v>0</v>
      </c>
      <c r="V150" s="185">
        <v>0</v>
      </c>
      <c r="W150" s="185">
        <v>0</v>
      </c>
      <c r="X150" s="185">
        <v>0</v>
      </c>
      <c r="Y150" s="185">
        <v>0</v>
      </c>
      <c r="Z150" s="224">
        <v>9999611</v>
      </c>
      <c r="AA150" s="186"/>
    </row>
    <row r="151" spans="2:27" ht="72" x14ac:dyDescent="0.25">
      <c r="B151" s="518"/>
      <c r="C151" s="203" t="s">
        <v>781</v>
      </c>
      <c r="D151" s="282" t="s">
        <v>1000</v>
      </c>
      <c r="E151" s="228" t="s">
        <v>1004</v>
      </c>
      <c r="F151" s="272" t="s">
        <v>1052</v>
      </c>
      <c r="G151" s="229" t="s">
        <v>154</v>
      </c>
      <c r="H151" s="229" t="s">
        <v>157</v>
      </c>
      <c r="I151" s="272" t="s">
        <v>1471</v>
      </c>
      <c r="J151" s="274">
        <v>8</v>
      </c>
      <c r="K151" s="274">
        <v>14</v>
      </c>
      <c r="L151" s="275" t="s">
        <v>159</v>
      </c>
      <c r="M151" s="275" t="s">
        <v>828</v>
      </c>
      <c r="N151" s="285">
        <v>0.56999999999999995</v>
      </c>
      <c r="O151" s="234" t="s">
        <v>831</v>
      </c>
      <c r="P151" s="234" t="s">
        <v>833</v>
      </c>
      <c r="Q151" s="160">
        <v>2023784</v>
      </c>
      <c r="R151" s="160">
        <v>73000</v>
      </c>
      <c r="S151" s="160">
        <v>7702827</v>
      </c>
      <c r="T151" s="160">
        <v>200000</v>
      </c>
      <c r="U151" s="160">
        <v>0</v>
      </c>
      <c r="V151" s="160">
        <v>0</v>
      </c>
      <c r="W151" s="160">
        <v>0</v>
      </c>
      <c r="X151" s="160">
        <v>0</v>
      </c>
      <c r="Y151" s="160">
        <v>0</v>
      </c>
      <c r="Z151" s="225">
        <v>9999611</v>
      </c>
      <c r="AA151" s="190">
        <v>100</v>
      </c>
    </row>
    <row r="152" spans="2:27" ht="60" x14ac:dyDescent="0.25">
      <c r="B152" s="518" t="s">
        <v>1259</v>
      </c>
      <c r="C152" s="202" t="s">
        <v>902</v>
      </c>
      <c r="D152" s="142" t="s">
        <v>903</v>
      </c>
      <c r="E152" s="297" t="s">
        <v>912</v>
      </c>
      <c r="F152" s="136" t="s">
        <v>1053</v>
      </c>
      <c r="G152" s="182" t="s">
        <v>154</v>
      </c>
      <c r="H152" s="182" t="s">
        <v>157</v>
      </c>
      <c r="I152" s="136" t="s">
        <v>1469</v>
      </c>
      <c r="J152" s="135">
        <v>225</v>
      </c>
      <c r="K152" s="135">
        <v>250</v>
      </c>
      <c r="L152" s="193" t="s">
        <v>162</v>
      </c>
      <c r="M152" s="187" t="s">
        <v>829</v>
      </c>
      <c r="N152" s="133" t="s">
        <v>1470</v>
      </c>
      <c r="O152" s="126" t="s">
        <v>831</v>
      </c>
      <c r="P152" s="126" t="s">
        <v>833</v>
      </c>
      <c r="Q152" s="185">
        <v>535459</v>
      </c>
      <c r="R152" s="185">
        <v>210000</v>
      </c>
      <c r="S152" s="185">
        <v>9000</v>
      </c>
      <c r="T152" s="185">
        <v>0</v>
      </c>
      <c r="U152" s="185">
        <v>0</v>
      </c>
      <c r="V152" s="185">
        <v>0</v>
      </c>
      <c r="W152" s="185">
        <v>0</v>
      </c>
      <c r="X152" s="185">
        <v>0</v>
      </c>
      <c r="Y152" s="185">
        <v>0</v>
      </c>
      <c r="Z152" s="224">
        <v>754459</v>
      </c>
      <c r="AA152" s="186"/>
    </row>
    <row r="153" spans="2:27" ht="96" x14ac:dyDescent="0.25">
      <c r="B153" s="518"/>
      <c r="C153" s="203" t="s">
        <v>781</v>
      </c>
      <c r="D153" s="282" t="s">
        <v>1466</v>
      </c>
      <c r="E153" s="228" t="s">
        <v>1005</v>
      </c>
      <c r="F153" s="272" t="s">
        <v>1467</v>
      </c>
      <c r="G153" s="229" t="s">
        <v>154</v>
      </c>
      <c r="H153" s="229" t="s">
        <v>157</v>
      </c>
      <c r="I153" s="272" t="s">
        <v>1468</v>
      </c>
      <c r="J153" s="274">
        <v>200</v>
      </c>
      <c r="K153" s="274">
        <v>200</v>
      </c>
      <c r="L153" s="275" t="s">
        <v>159</v>
      </c>
      <c r="M153" s="275" t="s">
        <v>828</v>
      </c>
      <c r="N153" s="285">
        <v>1</v>
      </c>
      <c r="O153" s="234" t="s">
        <v>831</v>
      </c>
      <c r="P153" s="234" t="s">
        <v>833</v>
      </c>
      <c r="Q153" s="160">
        <v>321275.40000000002</v>
      </c>
      <c r="R153" s="160">
        <v>126000</v>
      </c>
      <c r="S153" s="160">
        <v>5400</v>
      </c>
      <c r="T153" s="160">
        <v>0</v>
      </c>
      <c r="U153" s="160">
        <v>0</v>
      </c>
      <c r="V153" s="160">
        <v>0</v>
      </c>
      <c r="W153" s="160">
        <v>0</v>
      </c>
      <c r="X153" s="160">
        <v>0</v>
      </c>
      <c r="Y153" s="160">
        <v>0</v>
      </c>
      <c r="Z153" s="225">
        <v>452675.4</v>
      </c>
      <c r="AA153" s="190">
        <v>60</v>
      </c>
    </row>
    <row r="154" spans="2:27" ht="48" x14ac:dyDescent="0.25">
      <c r="B154" s="518"/>
      <c r="C154" s="203" t="s">
        <v>782</v>
      </c>
      <c r="D154" s="141" t="s">
        <v>1001</v>
      </c>
      <c r="E154" s="214" t="s">
        <v>1006</v>
      </c>
      <c r="F154" s="136" t="s">
        <v>1054</v>
      </c>
      <c r="G154" s="182" t="s">
        <v>154</v>
      </c>
      <c r="H154" s="182" t="s">
        <v>157</v>
      </c>
      <c r="I154" s="136" t="s">
        <v>1463</v>
      </c>
      <c r="J154" s="135">
        <v>25</v>
      </c>
      <c r="K154" s="135">
        <v>50</v>
      </c>
      <c r="L154" s="187" t="s">
        <v>159</v>
      </c>
      <c r="M154" s="187" t="s">
        <v>828</v>
      </c>
      <c r="N154" s="191">
        <v>0.5</v>
      </c>
      <c r="O154" s="126" t="s">
        <v>831</v>
      </c>
      <c r="P154" s="126" t="s">
        <v>833</v>
      </c>
      <c r="Q154" s="160">
        <v>214183.59999999998</v>
      </c>
      <c r="R154" s="160">
        <v>83999.999999999985</v>
      </c>
      <c r="S154" s="160">
        <v>3599.9999999999995</v>
      </c>
      <c r="T154" s="160">
        <v>0</v>
      </c>
      <c r="U154" s="160">
        <v>0</v>
      </c>
      <c r="V154" s="160">
        <v>0</v>
      </c>
      <c r="W154" s="160">
        <v>0</v>
      </c>
      <c r="X154" s="160">
        <v>0</v>
      </c>
      <c r="Y154" s="160">
        <v>0</v>
      </c>
      <c r="Z154" s="225">
        <v>301783.59999999998</v>
      </c>
      <c r="AA154" s="190">
        <v>39.999999999999993</v>
      </c>
    </row>
    <row r="155" spans="2:27" ht="15.75" x14ac:dyDescent="0.25">
      <c r="B155" s="302"/>
      <c r="E155" s="296"/>
    </row>
    <row r="156" spans="2:27" ht="96" x14ac:dyDescent="0.25">
      <c r="B156" s="518" t="s">
        <v>1260</v>
      </c>
      <c r="C156" s="202" t="s">
        <v>139</v>
      </c>
      <c r="D156" s="142" t="s">
        <v>1057</v>
      </c>
      <c r="E156" s="320" t="s">
        <v>1612</v>
      </c>
      <c r="F156" s="136" t="s">
        <v>1459</v>
      </c>
      <c r="G156" s="280" t="s">
        <v>154</v>
      </c>
      <c r="H156" s="280" t="s">
        <v>157</v>
      </c>
      <c r="I156" s="220" t="s">
        <v>1460</v>
      </c>
      <c r="J156" s="135">
        <v>54.1</v>
      </c>
      <c r="K156" s="135">
        <v>142.6</v>
      </c>
      <c r="L156" s="187" t="s">
        <v>162</v>
      </c>
      <c r="M156" s="187" t="s">
        <v>830</v>
      </c>
      <c r="N156" s="321" t="s">
        <v>1461</v>
      </c>
      <c r="O156" s="322" t="s">
        <v>831</v>
      </c>
      <c r="P156" s="322" t="s">
        <v>833</v>
      </c>
      <c r="Q156" s="185">
        <v>326061</v>
      </c>
      <c r="R156" s="188">
        <v>36000</v>
      </c>
      <c r="S156" s="188">
        <v>6000</v>
      </c>
      <c r="T156" s="188">
        <v>0</v>
      </c>
      <c r="U156" s="188">
        <v>0</v>
      </c>
      <c r="V156" s="188">
        <v>0</v>
      </c>
      <c r="W156" s="188">
        <v>0</v>
      </c>
      <c r="X156" s="188">
        <v>0</v>
      </c>
      <c r="Y156" s="189">
        <v>0</v>
      </c>
      <c r="Z156" s="226">
        <v>368061</v>
      </c>
      <c r="AA156" s="186"/>
    </row>
    <row r="157" spans="2:27" ht="132" x14ac:dyDescent="0.25">
      <c r="B157" s="518"/>
      <c r="C157" s="203" t="s">
        <v>608</v>
      </c>
      <c r="D157" s="323" t="s">
        <v>1065</v>
      </c>
      <c r="E157" s="323" t="s">
        <v>1069</v>
      </c>
      <c r="F157" s="323" t="s">
        <v>1160</v>
      </c>
      <c r="G157" s="324" t="s">
        <v>154</v>
      </c>
      <c r="H157" s="324" t="s">
        <v>157</v>
      </c>
      <c r="I157" s="325" t="s">
        <v>1458</v>
      </c>
      <c r="J157" s="326">
        <v>18</v>
      </c>
      <c r="K157" s="326">
        <v>18</v>
      </c>
      <c r="L157" s="327" t="s">
        <v>159</v>
      </c>
      <c r="M157" s="327" t="s">
        <v>828</v>
      </c>
      <c r="N157" s="308">
        <v>1</v>
      </c>
      <c r="O157" s="328" t="s">
        <v>831</v>
      </c>
      <c r="P157" s="328" t="s">
        <v>833</v>
      </c>
      <c r="Q157" s="160">
        <v>65212.2</v>
      </c>
      <c r="R157" s="160">
        <v>7200</v>
      </c>
      <c r="S157" s="160">
        <v>1200</v>
      </c>
      <c r="T157" s="160">
        <v>0</v>
      </c>
      <c r="U157" s="160">
        <v>0</v>
      </c>
      <c r="V157" s="160">
        <v>0</v>
      </c>
      <c r="W157" s="160">
        <v>0</v>
      </c>
      <c r="X157" s="160">
        <v>0</v>
      </c>
      <c r="Y157" s="160">
        <v>0</v>
      </c>
      <c r="Z157" s="225">
        <v>73612.2</v>
      </c>
      <c r="AA157" s="190">
        <v>20</v>
      </c>
    </row>
    <row r="158" spans="2:27" ht="120" x14ac:dyDescent="0.25">
      <c r="B158" s="518"/>
      <c r="C158" s="204" t="s">
        <v>609</v>
      </c>
      <c r="D158" s="141" t="s">
        <v>1456</v>
      </c>
      <c r="E158" s="214" t="s">
        <v>1070</v>
      </c>
      <c r="F158" s="215" t="s">
        <v>1161</v>
      </c>
      <c r="G158" s="280" t="s">
        <v>154</v>
      </c>
      <c r="H158" s="280" t="s">
        <v>157</v>
      </c>
      <c r="I158" s="215" t="s">
        <v>1457</v>
      </c>
      <c r="J158" s="135">
        <v>15</v>
      </c>
      <c r="K158" s="135">
        <v>15</v>
      </c>
      <c r="L158" s="187" t="s">
        <v>159</v>
      </c>
      <c r="M158" s="187" t="s">
        <v>828</v>
      </c>
      <c r="N158" s="329">
        <v>1</v>
      </c>
      <c r="O158" s="322" t="s">
        <v>831</v>
      </c>
      <c r="P158" s="322" t="s">
        <v>833</v>
      </c>
      <c r="Q158" s="160">
        <v>48909.15</v>
      </c>
      <c r="R158" s="160">
        <v>5400</v>
      </c>
      <c r="S158" s="160">
        <v>900</v>
      </c>
      <c r="T158" s="160">
        <v>0</v>
      </c>
      <c r="U158" s="160">
        <v>0</v>
      </c>
      <c r="V158" s="160">
        <v>0</v>
      </c>
      <c r="W158" s="160">
        <v>0</v>
      </c>
      <c r="X158" s="160">
        <v>0</v>
      </c>
      <c r="Y158" s="160">
        <v>0</v>
      </c>
      <c r="Z158" s="225">
        <v>55209.15</v>
      </c>
      <c r="AA158" s="190">
        <v>15</v>
      </c>
    </row>
    <row r="159" spans="2:27" ht="84" x14ac:dyDescent="0.25">
      <c r="B159" s="518"/>
      <c r="C159" s="203" t="s">
        <v>684</v>
      </c>
      <c r="D159" s="323" t="s">
        <v>1066</v>
      </c>
      <c r="E159" s="323" t="s">
        <v>1071</v>
      </c>
      <c r="F159" s="323" t="s">
        <v>1162</v>
      </c>
      <c r="G159" s="324" t="s">
        <v>154</v>
      </c>
      <c r="H159" s="324" t="s">
        <v>157</v>
      </c>
      <c r="I159" s="325" t="s">
        <v>1455</v>
      </c>
      <c r="J159" s="326">
        <v>10</v>
      </c>
      <c r="K159" s="326">
        <v>10</v>
      </c>
      <c r="L159" s="327" t="s">
        <v>159</v>
      </c>
      <c r="M159" s="327" t="s">
        <v>828</v>
      </c>
      <c r="N159" s="308">
        <v>1</v>
      </c>
      <c r="O159" s="328" t="s">
        <v>831</v>
      </c>
      <c r="P159" s="328" t="s">
        <v>833</v>
      </c>
      <c r="Q159" s="160">
        <v>48909.15</v>
      </c>
      <c r="R159" s="160">
        <v>5400</v>
      </c>
      <c r="S159" s="160">
        <v>900</v>
      </c>
      <c r="T159" s="160">
        <v>0</v>
      </c>
      <c r="U159" s="160">
        <v>0</v>
      </c>
      <c r="V159" s="160">
        <v>0</v>
      </c>
      <c r="W159" s="160">
        <v>0</v>
      </c>
      <c r="X159" s="160">
        <v>0</v>
      </c>
      <c r="Y159" s="160">
        <v>0</v>
      </c>
      <c r="Z159" s="225">
        <v>55209.15</v>
      </c>
      <c r="AA159" s="190">
        <v>15</v>
      </c>
    </row>
    <row r="160" spans="2:27" ht="93.75" customHeight="1" x14ac:dyDescent="0.25">
      <c r="B160" s="518"/>
      <c r="C160" s="204" t="s">
        <v>685</v>
      </c>
      <c r="D160" s="141" t="s">
        <v>1067</v>
      </c>
      <c r="E160" s="214" t="s">
        <v>1072</v>
      </c>
      <c r="F160" s="215" t="s">
        <v>1163</v>
      </c>
      <c r="G160" s="280" t="s">
        <v>154</v>
      </c>
      <c r="H160" s="280" t="s">
        <v>157</v>
      </c>
      <c r="I160" s="215" t="s">
        <v>1454</v>
      </c>
      <c r="J160" s="135">
        <v>10</v>
      </c>
      <c r="K160" s="135">
        <v>10</v>
      </c>
      <c r="L160" s="187" t="s">
        <v>159</v>
      </c>
      <c r="M160" s="187" t="s">
        <v>828</v>
      </c>
      <c r="N160" s="329">
        <v>1</v>
      </c>
      <c r="O160" s="322" t="s">
        <v>831</v>
      </c>
      <c r="P160" s="322" t="s">
        <v>833</v>
      </c>
      <c r="Q160" s="160">
        <v>65212.2</v>
      </c>
      <c r="R160" s="160">
        <v>7200</v>
      </c>
      <c r="S160" s="160">
        <v>1200</v>
      </c>
      <c r="T160" s="160">
        <v>0</v>
      </c>
      <c r="U160" s="160">
        <v>0</v>
      </c>
      <c r="V160" s="160">
        <v>0</v>
      </c>
      <c r="W160" s="160">
        <v>0</v>
      </c>
      <c r="X160" s="160">
        <v>0</v>
      </c>
      <c r="Y160" s="160">
        <v>0</v>
      </c>
      <c r="Z160" s="225">
        <v>73612.2</v>
      </c>
      <c r="AA160" s="190">
        <v>20</v>
      </c>
    </row>
    <row r="161" spans="2:27" ht="84" x14ac:dyDescent="0.25">
      <c r="B161" s="518"/>
      <c r="C161" s="203" t="s">
        <v>686</v>
      </c>
      <c r="D161" s="323" t="s">
        <v>1068</v>
      </c>
      <c r="E161" s="323" t="s">
        <v>1073</v>
      </c>
      <c r="F161" s="323" t="s">
        <v>1164</v>
      </c>
      <c r="G161" s="324" t="s">
        <v>154</v>
      </c>
      <c r="H161" s="324" t="s">
        <v>157</v>
      </c>
      <c r="I161" s="325" t="s">
        <v>1453</v>
      </c>
      <c r="J161" s="326">
        <v>150</v>
      </c>
      <c r="K161" s="326">
        <v>400</v>
      </c>
      <c r="L161" s="327" t="s">
        <v>159</v>
      </c>
      <c r="M161" s="327" t="s">
        <v>828</v>
      </c>
      <c r="N161" s="308">
        <v>1</v>
      </c>
      <c r="O161" s="328" t="s">
        <v>831</v>
      </c>
      <c r="P161" s="328" t="s">
        <v>833</v>
      </c>
      <c r="Q161" s="160">
        <v>97818.3</v>
      </c>
      <c r="R161" s="160">
        <v>10800</v>
      </c>
      <c r="S161" s="160">
        <v>1800</v>
      </c>
      <c r="T161" s="160">
        <v>0</v>
      </c>
      <c r="U161" s="160">
        <v>0</v>
      </c>
      <c r="V161" s="160">
        <v>0</v>
      </c>
      <c r="W161" s="160">
        <v>0</v>
      </c>
      <c r="X161" s="160">
        <v>0</v>
      </c>
      <c r="Y161" s="160">
        <v>0</v>
      </c>
      <c r="Z161" s="225">
        <v>110418.3</v>
      </c>
      <c r="AA161" s="190">
        <v>30</v>
      </c>
    </row>
    <row r="162" spans="2:27" ht="72" x14ac:dyDescent="0.25">
      <c r="B162" s="518" t="s">
        <v>9</v>
      </c>
      <c r="C162" s="202" t="s">
        <v>649</v>
      </c>
      <c r="D162" s="142" t="s">
        <v>1058</v>
      </c>
      <c r="E162" s="330" t="s">
        <v>1613</v>
      </c>
      <c r="F162" s="215" t="s">
        <v>1451</v>
      </c>
      <c r="G162" s="280" t="s">
        <v>154</v>
      </c>
      <c r="H162" s="280" t="s">
        <v>157</v>
      </c>
      <c r="I162" s="220" t="s">
        <v>1452</v>
      </c>
      <c r="J162" s="135">
        <v>39</v>
      </c>
      <c r="K162" s="135">
        <v>39</v>
      </c>
      <c r="L162" s="183" t="s">
        <v>162</v>
      </c>
      <c r="M162" s="187" t="s">
        <v>830</v>
      </c>
      <c r="N162" s="321" t="s">
        <v>1442</v>
      </c>
      <c r="O162" s="322" t="s">
        <v>831</v>
      </c>
      <c r="P162" s="322" t="s">
        <v>833</v>
      </c>
      <c r="Q162" s="185">
        <v>85327</v>
      </c>
      <c r="R162" s="185">
        <v>11000</v>
      </c>
      <c r="S162" s="185">
        <v>4000</v>
      </c>
      <c r="T162" s="185">
        <v>0</v>
      </c>
      <c r="U162" s="185">
        <v>0</v>
      </c>
      <c r="V162" s="185">
        <v>0</v>
      </c>
      <c r="W162" s="185">
        <v>0</v>
      </c>
      <c r="X162" s="185">
        <v>0</v>
      </c>
      <c r="Y162" s="185">
        <v>0</v>
      </c>
      <c r="Z162" s="226">
        <v>100327</v>
      </c>
      <c r="AA162" s="186"/>
    </row>
    <row r="163" spans="2:27" ht="108" x14ac:dyDescent="0.25">
      <c r="B163" s="518"/>
      <c r="C163" s="203" t="s">
        <v>650</v>
      </c>
      <c r="D163" s="323" t="s">
        <v>1075</v>
      </c>
      <c r="E163" s="323" t="s">
        <v>1449</v>
      </c>
      <c r="F163" s="323" t="s">
        <v>1165</v>
      </c>
      <c r="G163" s="324" t="s">
        <v>154</v>
      </c>
      <c r="H163" s="324" t="s">
        <v>157</v>
      </c>
      <c r="I163" s="325" t="s">
        <v>1450</v>
      </c>
      <c r="J163" s="326">
        <v>50</v>
      </c>
      <c r="K163" s="326">
        <v>50</v>
      </c>
      <c r="L163" s="327" t="s">
        <v>159</v>
      </c>
      <c r="M163" s="327" t="s">
        <v>828</v>
      </c>
      <c r="N163" s="308">
        <v>1</v>
      </c>
      <c r="O163" s="328" t="s">
        <v>831</v>
      </c>
      <c r="P163" s="328" t="s">
        <v>833</v>
      </c>
      <c r="Q163" s="160">
        <v>25598.1</v>
      </c>
      <c r="R163" s="160">
        <v>3300</v>
      </c>
      <c r="S163" s="160">
        <v>1200</v>
      </c>
      <c r="T163" s="160">
        <v>0</v>
      </c>
      <c r="U163" s="160">
        <v>0</v>
      </c>
      <c r="V163" s="160">
        <v>0</v>
      </c>
      <c r="W163" s="160">
        <v>0</v>
      </c>
      <c r="X163" s="160">
        <v>0</v>
      </c>
      <c r="Y163" s="160">
        <v>0</v>
      </c>
      <c r="Z163" s="225">
        <v>30098.1</v>
      </c>
      <c r="AA163" s="190">
        <v>30</v>
      </c>
    </row>
    <row r="164" spans="2:27" ht="108" x14ac:dyDescent="0.25">
      <c r="B164" s="518"/>
      <c r="C164" s="203" t="s">
        <v>929</v>
      </c>
      <c r="D164" s="320" t="s">
        <v>1076</v>
      </c>
      <c r="E164" s="320" t="s">
        <v>1079</v>
      </c>
      <c r="F164" s="215" t="s">
        <v>1447</v>
      </c>
      <c r="G164" s="280" t="s">
        <v>154</v>
      </c>
      <c r="H164" s="280" t="s">
        <v>157</v>
      </c>
      <c r="I164" s="215" t="s">
        <v>1448</v>
      </c>
      <c r="J164" s="135">
        <v>100</v>
      </c>
      <c r="K164" s="135">
        <v>100</v>
      </c>
      <c r="L164" s="183" t="s">
        <v>159</v>
      </c>
      <c r="M164" s="187" t="s">
        <v>828</v>
      </c>
      <c r="N164" s="329">
        <v>1</v>
      </c>
      <c r="O164" s="322" t="s">
        <v>831</v>
      </c>
      <c r="P164" s="322" t="s">
        <v>833</v>
      </c>
      <c r="Q164" s="160">
        <v>17065.400000000001</v>
      </c>
      <c r="R164" s="160">
        <v>2200.0000000000005</v>
      </c>
      <c r="S164" s="160">
        <v>800.00000000000011</v>
      </c>
      <c r="T164" s="160">
        <v>0</v>
      </c>
      <c r="U164" s="160">
        <v>0</v>
      </c>
      <c r="V164" s="160">
        <v>0</v>
      </c>
      <c r="W164" s="160">
        <v>0</v>
      </c>
      <c r="X164" s="160">
        <v>0</v>
      </c>
      <c r="Y164" s="160">
        <v>0</v>
      </c>
      <c r="Z164" s="225">
        <v>20065.400000000005</v>
      </c>
      <c r="AA164" s="190">
        <v>20.000000000000004</v>
      </c>
    </row>
    <row r="165" spans="2:27" ht="108" x14ac:dyDescent="0.25">
      <c r="B165" s="518"/>
      <c r="C165" s="203" t="s">
        <v>930</v>
      </c>
      <c r="D165" s="323" t="s">
        <v>1077</v>
      </c>
      <c r="E165" s="323" t="s">
        <v>1080</v>
      </c>
      <c r="F165" s="323" t="s">
        <v>1446</v>
      </c>
      <c r="G165" s="324" t="s">
        <v>154</v>
      </c>
      <c r="H165" s="324" t="s">
        <v>157</v>
      </c>
      <c r="I165" s="325" t="s">
        <v>1445</v>
      </c>
      <c r="J165" s="326">
        <v>20</v>
      </c>
      <c r="K165" s="326">
        <v>20</v>
      </c>
      <c r="L165" s="327" t="s">
        <v>159</v>
      </c>
      <c r="M165" s="327" t="s">
        <v>828</v>
      </c>
      <c r="N165" s="308">
        <v>1</v>
      </c>
      <c r="O165" s="328" t="s">
        <v>831</v>
      </c>
      <c r="P165" s="328" t="s">
        <v>833</v>
      </c>
      <c r="Q165" s="160">
        <v>21331.75</v>
      </c>
      <c r="R165" s="160">
        <v>2750</v>
      </c>
      <c r="S165" s="160">
        <v>1000</v>
      </c>
      <c r="T165" s="160">
        <v>0</v>
      </c>
      <c r="U165" s="160">
        <v>0</v>
      </c>
      <c r="V165" s="160">
        <v>0</v>
      </c>
      <c r="W165" s="160">
        <v>0</v>
      </c>
      <c r="X165" s="160">
        <v>0</v>
      </c>
      <c r="Y165" s="160">
        <v>0</v>
      </c>
      <c r="Z165" s="225">
        <v>25081.75</v>
      </c>
      <c r="AA165" s="190">
        <v>25</v>
      </c>
    </row>
    <row r="166" spans="2:27" ht="72" x14ac:dyDescent="0.25">
      <c r="B166" s="518"/>
      <c r="C166" s="203" t="s">
        <v>1074</v>
      </c>
      <c r="D166" s="320" t="s">
        <v>1078</v>
      </c>
      <c r="E166" s="320" t="s">
        <v>1081</v>
      </c>
      <c r="F166" s="215" t="s">
        <v>1443</v>
      </c>
      <c r="G166" s="280" t="s">
        <v>154</v>
      </c>
      <c r="H166" s="280" t="s">
        <v>157</v>
      </c>
      <c r="I166" s="215" t="s">
        <v>1444</v>
      </c>
      <c r="J166" s="135">
        <v>10</v>
      </c>
      <c r="K166" s="135">
        <v>10</v>
      </c>
      <c r="L166" s="183" t="s">
        <v>159</v>
      </c>
      <c r="M166" s="187" t="s">
        <v>828</v>
      </c>
      <c r="N166" s="329">
        <v>1</v>
      </c>
      <c r="O166" s="322" t="s">
        <v>831</v>
      </c>
      <c r="P166" s="322" t="s">
        <v>833</v>
      </c>
      <c r="Q166" s="160">
        <v>21331.75</v>
      </c>
      <c r="R166" s="160">
        <v>2750</v>
      </c>
      <c r="S166" s="160">
        <v>1000</v>
      </c>
      <c r="T166" s="160">
        <v>0</v>
      </c>
      <c r="U166" s="160">
        <v>0</v>
      </c>
      <c r="V166" s="160">
        <v>0</v>
      </c>
      <c r="W166" s="160">
        <v>0</v>
      </c>
      <c r="X166" s="160">
        <v>0</v>
      </c>
      <c r="Y166" s="160">
        <v>0</v>
      </c>
      <c r="Z166" s="225">
        <v>25081.75</v>
      </c>
      <c r="AA166" s="190">
        <v>25</v>
      </c>
    </row>
    <row r="167" spans="2:27" ht="96" x14ac:dyDescent="0.25">
      <c r="B167" s="518" t="s">
        <v>1261</v>
      </c>
      <c r="C167" s="202" t="s">
        <v>656</v>
      </c>
      <c r="D167" s="142" t="s">
        <v>1059</v>
      </c>
      <c r="E167" s="320" t="s">
        <v>1614</v>
      </c>
      <c r="F167" s="215" t="s">
        <v>1166</v>
      </c>
      <c r="G167" s="280" t="s">
        <v>154</v>
      </c>
      <c r="H167" s="280" t="s">
        <v>157</v>
      </c>
      <c r="I167" s="220" t="s">
        <v>1441</v>
      </c>
      <c r="J167" s="135">
        <v>130</v>
      </c>
      <c r="K167" s="135">
        <v>130</v>
      </c>
      <c r="L167" s="187" t="s">
        <v>162</v>
      </c>
      <c r="M167" s="187" t="s">
        <v>830</v>
      </c>
      <c r="N167" s="321" t="s">
        <v>1442</v>
      </c>
      <c r="O167" s="322" t="s">
        <v>831</v>
      </c>
      <c r="P167" s="322" t="s">
        <v>833</v>
      </c>
      <c r="Q167" s="185">
        <v>260210</v>
      </c>
      <c r="R167" s="185">
        <v>21000</v>
      </c>
      <c r="S167" s="185">
        <v>4000</v>
      </c>
      <c r="T167" s="185">
        <v>0</v>
      </c>
      <c r="U167" s="185">
        <v>0</v>
      </c>
      <c r="V167" s="185">
        <v>0</v>
      </c>
      <c r="W167" s="185">
        <v>0</v>
      </c>
      <c r="X167" s="185">
        <v>0</v>
      </c>
      <c r="Y167" s="185">
        <v>0</v>
      </c>
      <c r="Z167" s="226">
        <v>285210</v>
      </c>
      <c r="AA167" s="186"/>
    </row>
    <row r="168" spans="2:27" ht="48" x14ac:dyDescent="0.25">
      <c r="B168" s="518"/>
      <c r="C168" s="203" t="s">
        <v>697</v>
      </c>
      <c r="D168" s="323" t="s">
        <v>1086</v>
      </c>
      <c r="E168" s="323" t="s">
        <v>1092</v>
      </c>
      <c r="F168" s="323" t="s">
        <v>1439</v>
      </c>
      <c r="G168" s="324" t="s">
        <v>154</v>
      </c>
      <c r="H168" s="324" t="s">
        <v>157</v>
      </c>
      <c r="I168" s="325" t="s">
        <v>1440</v>
      </c>
      <c r="J168" s="326">
        <v>100</v>
      </c>
      <c r="K168" s="326">
        <v>100</v>
      </c>
      <c r="L168" s="327" t="s">
        <v>159</v>
      </c>
      <c r="M168" s="327" t="s">
        <v>828</v>
      </c>
      <c r="N168" s="308">
        <v>1</v>
      </c>
      <c r="O168" s="328" t="s">
        <v>831</v>
      </c>
      <c r="P168" s="328" t="s">
        <v>833</v>
      </c>
      <c r="Q168" s="160">
        <v>39031.5</v>
      </c>
      <c r="R168" s="160">
        <v>3150</v>
      </c>
      <c r="S168" s="160">
        <v>600</v>
      </c>
      <c r="T168" s="160">
        <v>0</v>
      </c>
      <c r="U168" s="160">
        <v>0</v>
      </c>
      <c r="V168" s="160">
        <v>0</v>
      </c>
      <c r="W168" s="160">
        <v>0</v>
      </c>
      <c r="X168" s="160">
        <v>0</v>
      </c>
      <c r="Y168" s="160">
        <v>0</v>
      </c>
      <c r="Z168" s="225">
        <v>42781.5</v>
      </c>
      <c r="AA168" s="190">
        <v>15</v>
      </c>
    </row>
    <row r="169" spans="2:27" ht="56.25" customHeight="1" x14ac:dyDescent="0.25">
      <c r="B169" s="518"/>
      <c r="C169" s="203" t="s">
        <v>698</v>
      </c>
      <c r="D169" s="277" t="s">
        <v>1087</v>
      </c>
      <c r="E169" s="279" t="s">
        <v>1093</v>
      </c>
      <c r="F169" s="279" t="s">
        <v>1437</v>
      </c>
      <c r="G169" s="331" t="s">
        <v>154</v>
      </c>
      <c r="H169" s="331" t="s">
        <v>157</v>
      </c>
      <c r="I169" s="279" t="s">
        <v>1438</v>
      </c>
      <c r="J169" s="144">
        <v>100</v>
      </c>
      <c r="K169" s="144">
        <v>100</v>
      </c>
      <c r="L169" s="331" t="s">
        <v>159</v>
      </c>
      <c r="M169" s="331" t="s">
        <v>828</v>
      </c>
      <c r="N169" s="286">
        <v>1</v>
      </c>
      <c r="O169" s="277" t="s">
        <v>831</v>
      </c>
      <c r="P169" s="277" t="s">
        <v>833</v>
      </c>
      <c r="Q169" s="160">
        <v>39031.5</v>
      </c>
      <c r="R169" s="160">
        <v>3150</v>
      </c>
      <c r="S169" s="160">
        <v>600</v>
      </c>
      <c r="T169" s="160">
        <v>0</v>
      </c>
      <c r="U169" s="160">
        <v>0</v>
      </c>
      <c r="V169" s="160">
        <v>0</v>
      </c>
      <c r="W169" s="160">
        <v>0</v>
      </c>
      <c r="X169" s="160">
        <v>0</v>
      </c>
      <c r="Y169" s="160">
        <v>0</v>
      </c>
      <c r="Z169" s="225">
        <v>42781.5</v>
      </c>
      <c r="AA169" s="190">
        <v>15</v>
      </c>
    </row>
    <row r="170" spans="2:27" ht="125.25" customHeight="1" x14ac:dyDescent="0.25">
      <c r="B170" s="518"/>
      <c r="C170" s="203" t="s">
        <v>1082</v>
      </c>
      <c r="D170" s="323" t="s">
        <v>1088</v>
      </c>
      <c r="E170" s="323" t="s">
        <v>1094</v>
      </c>
      <c r="F170" s="323" t="s">
        <v>1167</v>
      </c>
      <c r="G170" s="324" t="s">
        <v>154</v>
      </c>
      <c r="H170" s="324" t="s">
        <v>157</v>
      </c>
      <c r="I170" s="325" t="s">
        <v>1436</v>
      </c>
      <c r="J170" s="326">
        <v>300</v>
      </c>
      <c r="K170" s="326">
        <v>300</v>
      </c>
      <c r="L170" s="327" t="s">
        <v>159</v>
      </c>
      <c r="M170" s="327" t="s">
        <v>828</v>
      </c>
      <c r="N170" s="308">
        <v>1</v>
      </c>
      <c r="O170" s="328" t="s">
        <v>831</v>
      </c>
      <c r="P170" s="328" t="s">
        <v>833</v>
      </c>
      <c r="Q170" s="160">
        <v>65052.5</v>
      </c>
      <c r="R170" s="160">
        <v>5250</v>
      </c>
      <c r="S170" s="160">
        <v>1000</v>
      </c>
      <c r="T170" s="160">
        <v>0</v>
      </c>
      <c r="U170" s="160">
        <v>0</v>
      </c>
      <c r="V170" s="160">
        <v>0</v>
      </c>
      <c r="W170" s="160">
        <v>0</v>
      </c>
      <c r="X170" s="160">
        <v>0</v>
      </c>
      <c r="Y170" s="160">
        <v>0</v>
      </c>
      <c r="Z170" s="225">
        <v>71302.5</v>
      </c>
      <c r="AA170" s="190">
        <v>25</v>
      </c>
    </row>
    <row r="171" spans="2:27" ht="48" x14ac:dyDescent="0.25">
      <c r="B171" s="518"/>
      <c r="C171" s="203" t="s">
        <v>1083</v>
      </c>
      <c r="D171" s="277" t="s">
        <v>1089</v>
      </c>
      <c r="E171" s="279" t="s">
        <v>1095</v>
      </c>
      <c r="F171" s="279" t="s">
        <v>1168</v>
      </c>
      <c r="G171" s="331" t="s">
        <v>154</v>
      </c>
      <c r="H171" s="331" t="s">
        <v>157</v>
      </c>
      <c r="I171" s="279" t="s">
        <v>1435</v>
      </c>
      <c r="J171" s="144">
        <v>50</v>
      </c>
      <c r="K171" s="144">
        <v>50</v>
      </c>
      <c r="L171" s="331" t="s">
        <v>159</v>
      </c>
      <c r="M171" s="331" t="s">
        <v>828</v>
      </c>
      <c r="N171" s="286">
        <v>1</v>
      </c>
      <c r="O171" s="277" t="s">
        <v>831</v>
      </c>
      <c r="P171" s="277" t="s">
        <v>833</v>
      </c>
      <c r="Q171" s="160">
        <v>52042</v>
      </c>
      <c r="R171" s="160">
        <v>4200</v>
      </c>
      <c r="S171" s="160">
        <v>800</v>
      </c>
      <c r="T171" s="160">
        <v>0</v>
      </c>
      <c r="U171" s="160">
        <v>0</v>
      </c>
      <c r="V171" s="160">
        <v>0</v>
      </c>
      <c r="W171" s="160">
        <v>0</v>
      </c>
      <c r="X171" s="160">
        <v>0</v>
      </c>
      <c r="Y171" s="160">
        <v>0</v>
      </c>
      <c r="Z171" s="225">
        <v>57042</v>
      </c>
      <c r="AA171" s="190">
        <v>20</v>
      </c>
    </row>
    <row r="172" spans="2:27" ht="48" x14ac:dyDescent="0.25">
      <c r="B172" s="518"/>
      <c r="C172" s="203" t="s">
        <v>1084</v>
      </c>
      <c r="D172" s="323" t="s">
        <v>1090</v>
      </c>
      <c r="E172" s="323" t="s">
        <v>1096</v>
      </c>
      <c r="F172" s="323" t="s">
        <v>1169</v>
      </c>
      <c r="G172" s="324" t="s">
        <v>154</v>
      </c>
      <c r="H172" s="324" t="s">
        <v>157</v>
      </c>
      <c r="I172" s="325" t="s">
        <v>1434</v>
      </c>
      <c r="J172" s="326">
        <v>100</v>
      </c>
      <c r="K172" s="326">
        <v>100</v>
      </c>
      <c r="L172" s="327" t="s">
        <v>159</v>
      </c>
      <c r="M172" s="327" t="s">
        <v>828</v>
      </c>
      <c r="N172" s="308">
        <v>1</v>
      </c>
      <c r="O172" s="328" t="s">
        <v>831</v>
      </c>
      <c r="P172" s="328" t="s">
        <v>833</v>
      </c>
      <c r="Q172" s="160">
        <v>39031.5</v>
      </c>
      <c r="R172" s="160">
        <v>3150</v>
      </c>
      <c r="S172" s="160">
        <v>600</v>
      </c>
      <c r="T172" s="160">
        <v>0</v>
      </c>
      <c r="U172" s="160">
        <v>0</v>
      </c>
      <c r="V172" s="160">
        <v>0</v>
      </c>
      <c r="W172" s="160">
        <v>0</v>
      </c>
      <c r="X172" s="160">
        <v>0</v>
      </c>
      <c r="Y172" s="160">
        <v>0</v>
      </c>
      <c r="Z172" s="225">
        <v>42781.5</v>
      </c>
      <c r="AA172" s="190">
        <v>15</v>
      </c>
    </row>
    <row r="173" spans="2:27" ht="120" customHeight="1" x14ac:dyDescent="0.25">
      <c r="B173" s="518"/>
      <c r="C173" s="203" t="s">
        <v>1085</v>
      </c>
      <c r="D173" s="277" t="s">
        <v>1091</v>
      </c>
      <c r="E173" s="279" t="s">
        <v>1097</v>
      </c>
      <c r="F173" s="279" t="s">
        <v>1432</v>
      </c>
      <c r="G173" s="331" t="s">
        <v>154</v>
      </c>
      <c r="H173" s="331" t="s">
        <v>157</v>
      </c>
      <c r="I173" s="279" t="s">
        <v>1433</v>
      </c>
      <c r="J173" s="144">
        <v>100</v>
      </c>
      <c r="K173" s="144">
        <v>100</v>
      </c>
      <c r="L173" s="331" t="s">
        <v>159</v>
      </c>
      <c r="M173" s="331" t="s">
        <v>828</v>
      </c>
      <c r="N173" s="286">
        <v>1</v>
      </c>
      <c r="O173" s="277" t="s">
        <v>831</v>
      </c>
      <c r="P173" s="277" t="s">
        <v>833</v>
      </c>
      <c r="Q173" s="160">
        <v>26021</v>
      </c>
      <c r="R173" s="160">
        <v>2100</v>
      </c>
      <c r="S173" s="160">
        <v>400</v>
      </c>
      <c r="T173" s="160">
        <v>0</v>
      </c>
      <c r="U173" s="160">
        <v>0</v>
      </c>
      <c r="V173" s="160">
        <v>0</v>
      </c>
      <c r="W173" s="160">
        <v>0</v>
      </c>
      <c r="X173" s="160">
        <v>0</v>
      </c>
      <c r="Y173" s="160">
        <v>0</v>
      </c>
      <c r="Z173" s="225">
        <v>28521</v>
      </c>
      <c r="AA173" s="190">
        <v>10</v>
      </c>
    </row>
    <row r="174" spans="2:27" ht="72" x14ac:dyDescent="0.25">
      <c r="B174" s="518" t="s">
        <v>1262</v>
      </c>
      <c r="C174" s="202" t="s">
        <v>657</v>
      </c>
      <c r="D174" s="142" t="s">
        <v>1060</v>
      </c>
      <c r="E174" s="332" t="s">
        <v>1615</v>
      </c>
      <c r="F174" s="215" t="s">
        <v>1170</v>
      </c>
      <c r="G174" s="280" t="s">
        <v>154</v>
      </c>
      <c r="H174" s="280" t="s">
        <v>157</v>
      </c>
      <c r="I174" s="220" t="s">
        <v>1430</v>
      </c>
      <c r="J174" s="135">
        <v>1042.4000000000001</v>
      </c>
      <c r="K174" s="135">
        <v>1563.6</v>
      </c>
      <c r="L174" s="183" t="s">
        <v>162</v>
      </c>
      <c r="M174" s="187" t="s">
        <v>830</v>
      </c>
      <c r="N174" s="321" t="s">
        <v>1431</v>
      </c>
      <c r="O174" s="322" t="s">
        <v>831</v>
      </c>
      <c r="P174" s="322" t="s">
        <v>833</v>
      </c>
      <c r="Q174" s="185">
        <v>108029</v>
      </c>
      <c r="R174" s="185">
        <v>30000</v>
      </c>
      <c r="S174" s="185">
        <v>6000</v>
      </c>
      <c r="T174" s="185">
        <v>0</v>
      </c>
      <c r="U174" s="185">
        <v>0</v>
      </c>
      <c r="V174" s="185">
        <v>0</v>
      </c>
      <c r="W174" s="185">
        <v>0</v>
      </c>
      <c r="X174" s="185">
        <v>0</v>
      </c>
      <c r="Y174" s="185">
        <v>0</v>
      </c>
      <c r="Z174" s="226">
        <v>144029</v>
      </c>
      <c r="AA174" s="186"/>
    </row>
    <row r="175" spans="2:27" ht="132" x14ac:dyDescent="0.25">
      <c r="B175" s="518"/>
      <c r="C175" s="203" t="s">
        <v>700</v>
      </c>
      <c r="D175" s="323" t="s">
        <v>1098</v>
      </c>
      <c r="E175" s="323" t="s">
        <v>1100</v>
      </c>
      <c r="F175" s="323" t="s">
        <v>1171</v>
      </c>
      <c r="G175" s="324" t="s">
        <v>154</v>
      </c>
      <c r="H175" s="324" t="s">
        <v>157</v>
      </c>
      <c r="I175" s="325" t="s">
        <v>1429</v>
      </c>
      <c r="J175" s="326">
        <v>6</v>
      </c>
      <c r="K175" s="326">
        <v>6</v>
      </c>
      <c r="L175" s="327" t="s">
        <v>159</v>
      </c>
      <c r="M175" s="327" t="s">
        <v>828</v>
      </c>
      <c r="N175" s="308">
        <v>1</v>
      </c>
      <c r="O175" s="328" t="s">
        <v>831</v>
      </c>
      <c r="P175" s="328" t="s">
        <v>833</v>
      </c>
      <c r="Q175" s="160">
        <v>70218.850000000006</v>
      </c>
      <c r="R175" s="160">
        <v>19500</v>
      </c>
      <c r="S175" s="160">
        <v>3900</v>
      </c>
      <c r="T175" s="160">
        <v>0</v>
      </c>
      <c r="U175" s="160">
        <v>0</v>
      </c>
      <c r="V175" s="160">
        <v>0</v>
      </c>
      <c r="W175" s="160">
        <v>0</v>
      </c>
      <c r="X175" s="160">
        <v>0</v>
      </c>
      <c r="Y175" s="160">
        <v>0</v>
      </c>
      <c r="Z175" s="225">
        <v>93618.85</v>
      </c>
      <c r="AA175" s="190">
        <v>65</v>
      </c>
    </row>
    <row r="176" spans="2:27" ht="96" x14ac:dyDescent="0.25">
      <c r="B176" s="518"/>
      <c r="C176" s="203" t="s">
        <v>701</v>
      </c>
      <c r="D176" s="320" t="s">
        <v>1099</v>
      </c>
      <c r="E176" s="332" t="s">
        <v>1101</v>
      </c>
      <c r="F176" s="215" t="s">
        <v>1172</v>
      </c>
      <c r="G176" s="280" t="s">
        <v>154</v>
      </c>
      <c r="H176" s="280" t="s">
        <v>157</v>
      </c>
      <c r="I176" s="215" t="s">
        <v>1428</v>
      </c>
      <c r="J176" s="135">
        <v>2600</v>
      </c>
      <c r="K176" s="135">
        <v>2600</v>
      </c>
      <c r="L176" s="183" t="s">
        <v>159</v>
      </c>
      <c r="M176" s="187" t="s">
        <v>828</v>
      </c>
      <c r="N176" s="329">
        <v>1</v>
      </c>
      <c r="O176" s="322" t="s">
        <v>831</v>
      </c>
      <c r="P176" s="322" t="s">
        <v>833</v>
      </c>
      <c r="Q176" s="160">
        <v>37810.15</v>
      </c>
      <c r="R176" s="160">
        <v>10500</v>
      </c>
      <c r="S176" s="160">
        <v>2100</v>
      </c>
      <c r="T176" s="160">
        <v>0</v>
      </c>
      <c r="U176" s="160">
        <v>0</v>
      </c>
      <c r="V176" s="160">
        <v>0</v>
      </c>
      <c r="W176" s="160">
        <v>0</v>
      </c>
      <c r="X176" s="160">
        <v>0</v>
      </c>
      <c r="Y176" s="160">
        <v>0</v>
      </c>
      <c r="Z176" s="225">
        <v>50410.15</v>
      </c>
      <c r="AA176" s="190">
        <v>35</v>
      </c>
    </row>
    <row r="177" spans="2:27" ht="96" x14ac:dyDescent="0.25">
      <c r="B177" s="518" t="s">
        <v>1263</v>
      </c>
      <c r="C177" s="202" t="s">
        <v>658</v>
      </c>
      <c r="D177" s="142" t="s">
        <v>1061</v>
      </c>
      <c r="E177" s="301" t="s">
        <v>1616</v>
      </c>
      <c r="F177" s="215" t="s">
        <v>1173</v>
      </c>
      <c r="G177" s="280" t="s">
        <v>154</v>
      </c>
      <c r="H177" s="280" t="s">
        <v>157</v>
      </c>
      <c r="I177" s="220" t="s">
        <v>1426</v>
      </c>
      <c r="J177" s="135">
        <v>1567</v>
      </c>
      <c r="K177" s="135">
        <v>1723</v>
      </c>
      <c r="L177" s="183" t="s">
        <v>162</v>
      </c>
      <c r="M177" s="187" t="s">
        <v>830</v>
      </c>
      <c r="N177" s="321" t="s">
        <v>1427</v>
      </c>
      <c r="O177" s="322" t="s">
        <v>831</v>
      </c>
      <c r="P177" s="322" t="s">
        <v>833</v>
      </c>
      <c r="Q177" s="185">
        <v>305058</v>
      </c>
      <c r="R177" s="185">
        <v>44000</v>
      </c>
      <c r="S177" s="185">
        <v>4000</v>
      </c>
      <c r="T177" s="185">
        <v>0</v>
      </c>
      <c r="U177" s="185">
        <v>0</v>
      </c>
      <c r="V177" s="185">
        <v>0</v>
      </c>
      <c r="W177" s="185">
        <v>0</v>
      </c>
      <c r="X177" s="185">
        <v>0</v>
      </c>
      <c r="Y177" s="185">
        <v>0</v>
      </c>
      <c r="Z177" s="226">
        <v>353058</v>
      </c>
      <c r="AA177" s="186"/>
    </row>
    <row r="178" spans="2:27" ht="132" x14ac:dyDescent="0.25">
      <c r="B178" s="518"/>
      <c r="C178" s="203" t="s">
        <v>712</v>
      </c>
      <c r="D178" s="323" t="s">
        <v>1102</v>
      </c>
      <c r="E178" s="323" t="s">
        <v>1104</v>
      </c>
      <c r="F178" s="323" t="s">
        <v>1424</v>
      </c>
      <c r="G178" s="324" t="s">
        <v>154</v>
      </c>
      <c r="H178" s="324" t="s">
        <v>157</v>
      </c>
      <c r="I178" s="325" t="s">
        <v>1425</v>
      </c>
      <c r="J178" s="326">
        <v>10</v>
      </c>
      <c r="K178" s="326">
        <v>10</v>
      </c>
      <c r="L178" s="327" t="s">
        <v>159</v>
      </c>
      <c r="M178" s="327" t="s">
        <v>828</v>
      </c>
      <c r="N178" s="308">
        <v>1</v>
      </c>
      <c r="O178" s="328" t="s">
        <v>831</v>
      </c>
      <c r="P178" s="328" t="s">
        <v>833</v>
      </c>
      <c r="Q178" s="160">
        <v>76264.5</v>
      </c>
      <c r="R178" s="160">
        <v>11000</v>
      </c>
      <c r="S178" s="160">
        <v>1000</v>
      </c>
      <c r="T178" s="160">
        <v>0</v>
      </c>
      <c r="U178" s="160">
        <v>0</v>
      </c>
      <c r="V178" s="160">
        <v>0</v>
      </c>
      <c r="W178" s="160">
        <v>0</v>
      </c>
      <c r="X178" s="160">
        <v>0</v>
      </c>
      <c r="Y178" s="160">
        <v>0</v>
      </c>
      <c r="Z178" s="225">
        <v>88264.5</v>
      </c>
      <c r="AA178" s="190">
        <v>25</v>
      </c>
    </row>
    <row r="179" spans="2:27" ht="120" x14ac:dyDescent="0.25">
      <c r="B179" s="518"/>
      <c r="C179" s="203" t="s">
        <v>713</v>
      </c>
      <c r="D179" s="320" t="s">
        <v>1420</v>
      </c>
      <c r="E179" s="332" t="s">
        <v>1421</v>
      </c>
      <c r="F179" s="215" t="s">
        <v>1422</v>
      </c>
      <c r="G179" s="280" t="s">
        <v>154</v>
      </c>
      <c r="H179" s="280" t="s">
        <v>157</v>
      </c>
      <c r="I179" s="215" t="s">
        <v>1423</v>
      </c>
      <c r="J179" s="135">
        <v>5200</v>
      </c>
      <c r="K179" s="135">
        <v>5720</v>
      </c>
      <c r="L179" s="187" t="s">
        <v>159</v>
      </c>
      <c r="M179" s="187" t="s">
        <v>828</v>
      </c>
      <c r="N179" s="333">
        <v>0.90900000000000003</v>
      </c>
      <c r="O179" s="322" t="s">
        <v>831</v>
      </c>
      <c r="P179" s="322" t="s">
        <v>833</v>
      </c>
      <c r="Q179" s="160">
        <v>106770.3</v>
      </c>
      <c r="R179" s="160">
        <v>15400</v>
      </c>
      <c r="S179" s="160">
        <v>1400</v>
      </c>
      <c r="T179" s="160">
        <v>0</v>
      </c>
      <c r="U179" s="160">
        <v>0</v>
      </c>
      <c r="V179" s="160">
        <v>0</v>
      </c>
      <c r="W179" s="160">
        <v>0</v>
      </c>
      <c r="X179" s="160">
        <v>0</v>
      </c>
      <c r="Y179" s="160">
        <v>0</v>
      </c>
      <c r="Z179" s="225">
        <v>123570.3</v>
      </c>
      <c r="AA179" s="190">
        <v>35</v>
      </c>
    </row>
    <row r="180" spans="2:27" ht="72" x14ac:dyDescent="0.25">
      <c r="B180" s="518"/>
      <c r="C180" s="203" t="s">
        <v>714</v>
      </c>
      <c r="D180" s="323" t="s">
        <v>1103</v>
      </c>
      <c r="E180" s="323" t="s">
        <v>1105</v>
      </c>
      <c r="F180" s="323" t="s">
        <v>1418</v>
      </c>
      <c r="G180" s="324" t="s">
        <v>154</v>
      </c>
      <c r="H180" s="324" t="s">
        <v>157</v>
      </c>
      <c r="I180" s="325" t="s">
        <v>1419</v>
      </c>
      <c r="J180" s="326">
        <v>10</v>
      </c>
      <c r="K180" s="326">
        <v>10</v>
      </c>
      <c r="L180" s="327" t="s">
        <v>159</v>
      </c>
      <c r="M180" s="327" t="s">
        <v>828</v>
      </c>
      <c r="N180" s="308">
        <v>1</v>
      </c>
      <c r="O180" s="328" t="s">
        <v>831</v>
      </c>
      <c r="P180" s="328" t="s">
        <v>833</v>
      </c>
      <c r="Q180" s="160">
        <v>122023.20000000001</v>
      </c>
      <c r="R180" s="160">
        <v>17600.000000000004</v>
      </c>
      <c r="S180" s="160">
        <v>1600.0000000000002</v>
      </c>
      <c r="T180" s="160">
        <v>0</v>
      </c>
      <c r="U180" s="160">
        <v>0</v>
      </c>
      <c r="V180" s="160">
        <v>0</v>
      </c>
      <c r="W180" s="160">
        <v>0</v>
      </c>
      <c r="X180" s="160">
        <v>0</v>
      </c>
      <c r="Y180" s="160">
        <v>0</v>
      </c>
      <c r="Z180" s="225">
        <v>141223.20000000001</v>
      </c>
      <c r="AA180" s="190">
        <v>40.000000000000007</v>
      </c>
    </row>
    <row r="181" spans="2:27" ht="72" x14ac:dyDescent="0.25">
      <c r="B181" s="518" t="s">
        <v>1264</v>
      </c>
      <c r="C181" s="202" t="s">
        <v>659</v>
      </c>
      <c r="D181" s="142" t="s">
        <v>1062</v>
      </c>
      <c r="E181" s="334" t="s">
        <v>1617</v>
      </c>
      <c r="F181" s="215" t="s">
        <v>1415</v>
      </c>
      <c r="G181" s="280" t="s">
        <v>154</v>
      </c>
      <c r="H181" s="280" t="s">
        <v>157</v>
      </c>
      <c r="I181" s="220" t="s">
        <v>1416</v>
      </c>
      <c r="J181" s="135">
        <v>15.9</v>
      </c>
      <c r="K181" s="135">
        <v>17.7</v>
      </c>
      <c r="L181" s="187" t="s">
        <v>162</v>
      </c>
      <c r="M181" s="187" t="s">
        <v>830</v>
      </c>
      <c r="N181" s="321" t="s">
        <v>1417</v>
      </c>
      <c r="O181" s="322" t="s">
        <v>831</v>
      </c>
      <c r="P181" s="322" t="s">
        <v>833</v>
      </c>
      <c r="Q181" s="185">
        <v>328764</v>
      </c>
      <c r="R181" s="185">
        <v>10000</v>
      </c>
      <c r="S181" s="185">
        <v>4000</v>
      </c>
      <c r="T181" s="185">
        <v>0</v>
      </c>
      <c r="U181" s="185">
        <v>0</v>
      </c>
      <c r="V181" s="185">
        <v>0</v>
      </c>
      <c r="W181" s="185">
        <v>0</v>
      </c>
      <c r="X181" s="185">
        <v>0</v>
      </c>
      <c r="Y181" s="185">
        <v>0</v>
      </c>
      <c r="Z181" s="226">
        <v>342764</v>
      </c>
      <c r="AA181" s="186"/>
    </row>
    <row r="182" spans="2:27" ht="96" x14ac:dyDescent="0.25">
      <c r="B182" s="518"/>
      <c r="C182" s="203" t="s">
        <v>716</v>
      </c>
      <c r="D182" s="323" t="s">
        <v>1106</v>
      </c>
      <c r="E182" s="323" t="s">
        <v>1109</v>
      </c>
      <c r="F182" s="323" t="s">
        <v>1174</v>
      </c>
      <c r="G182" s="324" t="s">
        <v>154</v>
      </c>
      <c r="H182" s="324" t="s">
        <v>157</v>
      </c>
      <c r="I182" s="325" t="s">
        <v>1414</v>
      </c>
      <c r="J182" s="326">
        <v>15</v>
      </c>
      <c r="K182" s="326">
        <v>15</v>
      </c>
      <c r="L182" s="327" t="s">
        <v>159</v>
      </c>
      <c r="M182" s="327" t="s">
        <v>828</v>
      </c>
      <c r="N182" s="308">
        <v>1</v>
      </c>
      <c r="O182" s="328" t="s">
        <v>831</v>
      </c>
      <c r="P182" s="328" t="s">
        <v>833</v>
      </c>
      <c r="Q182" s="160">
        <v>65752.800000000003</v>
      </c>
      <c r="R182" s="160">
        <v>2000</v>
      </c>
      <c r="S182" s="160">
        <v>800</v>
      </c>
      <c r="T182" s="160">
        <v>0</v>
      </c>
      <c r="U182" s="160">
        <v>0</v>
      </c>
      <c r="V182" s="160">
        <v>0</v>
      </c>
      <c r="W182" s="160">
        <v>0</v>
      </c>
      <c r="X182" s="160">
        <v>0</v>
      </c>
      <c r="Y182" s="160">
        <v>0</v>
      </c>
      <c r="Z182" s="225">
        <v>68552.800000000003</v>
      </c>
      <c r="AA182" s="190">
        <v>20</v>
      </c>
    </row>
    <row r="183" spans="2:27" ht="114" customHeight="1" x14ac:dyDescent="0.25">
      <c r="B183" s="518"/>
      <c r="C183" s="203" t="s">
        <v>717</v>
      </c>
      <c r="D183" s="141" t="s">
        <v>1107</v>
      </c>
      <c r="E183" s="330" t="s">
        <v>1412</v>
      </c>
      <c r="F183" s="215" t="s">
        <v>1411</v>
      </c>
      <c r="G183" s="280" t="s">
        <v>154</v>
      </c>
      <c r="H183" s="280" t="s">
        <v>157</v>
      </c>
      <c r="I183" s="215" t="s">
        <v>1413</v>
      </c>
      <c r="J183" s="135">
        <v>15</v>
      </c>
      <c r="K183" s="135">
        <v>15</v>
      </c>
      <c r="L183" s="187" t="s">
        <v>159</v>
      </c>
      <c r="M183" s="187" t="s">
        <v>828</v>
      </c>
      <c r="N183" s="329">
        <v>1</v>
      </c>
      <c r="O183" s="322" t="s">
        <v>831</v>
      </c>
      <c r="P183" s="322" t="s">
        <v>833</v>
      </c>
      <c r="Q183" s="160">
        <v>147943.79999999999</v>
      </c>
      <c r="R183" s="160">
        <v>4499.9999999999991</v>
      </c>
      <c r="S183" s="160">
        <v>1799.9999999999998</v>
      </c>
      <c r="T183" s="160">
        <v>0</v>
      </c>
      <c r="U183" s="160">
        <v>0</v>
      </c>
      <c r="V183" s="160">
        <v>0</v>
      </c>
      <c r="W183" s="160">
        <v>0</v>
      </c>
      <c r="X183" s="160">
        <v>0</v>
      </c>
      <c r="Y183" s="160">
        <v>0</v>
      </c>
      <c r="Z183" s="225">
        <v>154243.79999999999</v>
      </c>
      <c r="AA183" s="190">
        <v>44.999999999999993</v>
      </c>
    </row>
    <row r="184" spans="2:27" ht="120" x14ac:dyDescent="0.25">
      <c r="B184" s="518"/>
      <c r="C184" s="203" t="s">
        <v>718</v>
      </c>
      <c r="D184" s="323" t="s">
        <v>1108</v>
      </c>
      <c r="E184" s="323" t="s">
        <v>1110</v>
      </c>
      <c r="F184" s="323" t="s">
        <v>1175</v>
      </c>
      <c r="G184" s="324" t="s">
        <v>154</v>
      </c>
      <c r="H184" s="324" t="s">
        <v>157</v>
      </c>
      <c r="I184" s="325" t="s">
        <v>1410</v>
      </c>
      <c r="J184" s="326">
        <v>18</v>
      </c>
      <c r="K184" s="326">
        <v>24</v>
      </c>
      <c r="L184" s="327" t="s">
        <v>159</v>
      </c>
      <c r="M184" s="327" t="s">
        <v>828</v>
      </c>
      <c r="N184" s="308">
        <v>0.75</v>
      </c>
      <c r="O184" s="328" t="s">
        <v>831</v>
      </c>
      <c r="P184" s="328" t="s">
        <v>833</v>
      </c>
      <c r="Q184" s="160">
        <v>115067.4</v>
      </c>
      <c r="R184" s="160">
        <v>3500</v>
      </c>
      <c r="S184" s="160">
        <v>1400</v>
      </c>
      <c r="T184" s="160">
        <v>0</v>
      </c>
      <c r="U184" s="160">
        <v>0</v>
      </c>
      <c r="V184" s="160">
        <v>0</v>
      </c>
      <c r="W184" s="160">
        <v>0</v>
      </c>
      <c r="X184" s="160">
        <v>0</v>
      </c>
      <c r="Y184" s="160">
        <v>0</v>
      </c>
      <c r="Z184" s="225">
        <v>119967.4</v>
      </c>
      <c r="AA184" s="190">
        <v>35</v>
      </c>
    </row>
    <row r="185" spans="2:27" ht="72" x14ac:dyDescent="0.25">
      <c r="B185" s="518" t="s">
        <v>1265</v>
      </c>
      <c r="C185" s="202" t="s">
        <v>660</v>
      </c>
      <c r="D185" s="142" t="s">
        <v>1063</v>
      </c>
      <c r="E185" s="334" t="s">
        <v>1064</v>
      </c>
      <c r="F185" s="215" t="s">
        <v>1176</v>
      </c>
      <c r="G185" s="280" t="s">
        <v>154</v>
      </c>
      <c r="H185" s="280" t="s">
        <v>157</v>
      </c>
      <c r="I185" s="220" t="s">
        <v>1409</v>
      </c>
      <c r="J185" s="135">
        <v>38.799999999999997</v>
      </c>
      <c r="K185" s="135">
        <v>39.4</v>
      </c>
      <c r="L185" s="187" t="s">
        <v>162</v>
      </c>
      <c r="M185" s="187" t="s">
        <v>830</v>
      </c>
      <c r="N185" s="213">
        <v>0.98</v>
      </c>
      <c r="O185" s="322" t="s">
        <v>831</v>
      </c>
      <c r="P185" s="322" t="s">
        <v>833</v>
      </c>
      <c r="Q185" s="185">
        <v>114780</v>
      </c>
      <c r="R185" s="185">
        <v>17000</v>
      </c>
      <c r="S185" s="185">
        <v>34000</v>
      </c>
      <c r="T185" s="185">
        <v>0</v>
      </c>
      <c r="U185" s="185">
        <v>0</v>
      </c>
      <c r="V185" s="185">
        <v>0</v>
      </c>
      <c r="W185" s="185">
        <v>0</v>
      </c>
      <c r="X185" s="185">
        <v>0</v>
      </c>
      <c r="Y185" s="185">
        <v>0</v>
      </c>
      <c r="Z185" s="226">
        <v>165780</v>
      </c>
      <c r="AA185" s="186"/>
    </row>
    <row r="186" spans="2:27" ht="72" x14ac:dyDescent="0.25">
      <c r="B186" s="518"/>
      <c r="C186" s="203" t="s">
        <v>730</v>
      </c>
      <c r="D186" s="323" t="s">
        <v>1111</v>
      </c>
      <c r="E186" s="323" t="s">
        <v>1407</v>
      </c>
      <c r="F186" s="323" t="s">
        <v>1406</v>
      </c>
      <c r="G186" s="324" t="s">
        <v>154</v>
      </c>
      <c r="H186" s="324" t="s">
        <v>157</v>
      </c>
      <c r="I186" s="325" t="s">
        <v>1408</v>
      </c>
      <c r="J186" s="326">
        <v>44</v>
      </c>
      <c r="K186" s="326">
        <v>44</v>
      </c>
      <c r="L186" s="327" t="s">
        <v>159</v>
      </c>
      <c r="M186" s="327" t="s">
        <v>828</v>
      </c>
      <c r="N186" s="308">
        <v>1</v>
      </c>
      <c r="O186" s="328" t="s">
        <v>831</v>
      </c>
      <c r="P186" s="328" t="s">
        <v>833</v>
      </c>
      <c r="Q186" s="160">
        <v>17217</v>
      </c>
      <c r="R186" s="160">
        <v>2550</v>
      </c>
      <c r="S186" s="160">
        <v>5100</v>
      </c>
      <c r="T186" s="160">
        <v>0</v>
      </c>
      <c r="U186" s="160">
        <v>0</v>
      </c>
      <c r="V186" s="160">
        <v>0</v>
      </c>
      <c r="W186" s="160">
        <v>0</v>
      </c>
      <c r="X186" s="160">
        <v>0</v>
      </c>
      <c r="Y186" s="160">
        <v>0</v>
      </c>
      <c r="Z186" s="225">
        <v>24867</v>
      </c>
      <c r="AA186" s="190">
        <v>15</v>
      </c>
    </row>
    <row r="187" spans="2:27" ht="96" x14ac:dyDescent="0.25">
      <c r="B187" s="518"/>
      <c r="C187" s="203" t="s">
        <v>731</v>
      </c>
      <c r="D187" s="141" t="s">
        <v>1112</v>
      </c>
      <c r="E187" s="207" t="s">
        <v>1114</v>
      </c>
      <c r="F187" s="215" t="s">
        <v>1177</v>
      </c>
      <c r="G187" s="280" t="s">
        <v>154</v>
      </c>
      <c r="H187" s="280" t="s">
        <v>157</v>
      </c>
      <c r="I187" s="215" t="s">
        <v>1405</v>
      </c>
      <c r="J187" s="135">
        <v>20</v>
      </c>
      <c r="K187" s="135">
        <v>23</v>
      </c>
      <c r="L187" s="187" t="s">
        <v>159</v>
      </c>
      <c r="M187" s="187" t="s">
        <v>828</v>
      </c>
      <c r="N187" s="335">
        <v>0.86950000000000005</v>
      </c>
      <c r="O187" s="322" t="s">
        <v>831</v>
      </c>
      <c r="P187" s="322" t="s">
        <v>833</v>
      </c>
      <c r="Q187" s="160">
        <v>22956</v>
      </c>
      <c r="R187" s="160">
        <v>3400</v>
      </c>
      <c r="S187" s="160">
        <v>6800</v>
      </c>
      <c r="T187" s="160">
        <v>0</v>
      </c>
      <c r="U187" s="160">
        <v>0</v>
      </c>
      <c r="V187" s="160">
        <v>0</v>
      </c>
      <c r="W187" s="160">
        <v>0</v>
      </c>
      <c r="X187" s="160">
        <v>0</v>
      </c>
      <c r="Y187" s="160">
        <v>0</v>
      </c>
      <c r="Z187" s="225">
        <v>33156</v>
      </c>
      <c r="AA187" s="190">
        <v>20</v>
      </c>
    </row>
    <row r="188" spans="2:27" ht="84" x14ac:dyDescent="0.25">
      <c r="B188" s="518"/>
      <c r="C188" s="203" t="s">
        <v>732</v>
      </c>
      <c r="D188" s="323" t="s">
        <v>1113</v>
      </c>
      <c r="E188" s="323" t="s">
        <v>1115</v>
      </c>
      <c r="F188" s="323" t="s">
        <v>1178</v>
      </c>
      <c r="G188" s="324" t="s">
        <v>154</v>
      </c>
      <c r="H188" s="324" t="s">
        <v>157</v>
      </c>
      <c r="I188" s="325" t="s">
        <v>1404</v>
      </c>
      <c r="J188" s="326">
        <v>43</v>
      </c>
      <c r="K188" s="326">
        <v>43</v>
      </c>
      <c r="L188" s="327" t="s">
        <v>159</v>
      </c>
      <c r="M188" s="327" t="s">
        <v>828</v>
      </c>
      <c r="N188" s="308">
        <v>1</v>
      </c>
      <c r="O188" s="328" t="s">
        <v>831</v>
      </c>
      <c r="P188" s="328" t="s">
        <v>833</v>
      </c>
      <c r="Q188" s="160">
        <v>74607</v>
      </c>
      <c r="R188" s="160">
        <v>11050</v>
      </c>
      <c r="S188" s="160">
        <v>22100</v>
      </c>
      <c r="T188" s="160">
        <v>0</v>
      </c>
      <c r="U188" s="160">
        <v>0</v>
      </c>
      <c r="V188" s="160">
        <v>0</v>
      </c>
      <c r="W188" s="160">
        <v>0</v>
      </c>
      <c r="X188" s="160">
        <v>0</v>
      </c>
      <c r="Y188" s="160">
        <v>0</v>
      </c>
      <c r="Z188" s="225">
        <v>107757</v>
      </c>
      <c r="AA188" s="190">
        <v>65</v>
      </c>
    </row>
    <row r="189" spans="2:27" ht="15.75" x14ac:dyDescent="0.25">
      <c r="B189" s="302"/>
      <c r="E189" s="296"/>
    </row>
    <row r="190" spans="2:27" ht="96" x14ac:dyDescent="0.25">
      <c r="B190" s="518" t="s">
        <v>1266</v>
      </c>
      <c r="C190" s="202" t="s">
        <v>139</v>
      </c>
      <c r="D190" s="140" t="s">
        <v>1117</v>
      </c>
      <c r="E190" s="136" t="s">
        <v>1618</v>
      </c>
      <c r="F190" s="136" t="s">
        <v>1400</v>
      </c>
      <c r="G190" s="182" t="s">
        <v>154</v>
      </c>
      <c r="H190" s="182" t="s">
        <v>157</v>
      </c>
      <c r="I190" s="220" t="s">
        <v>1401</v>
      </c>
      <c r="J190" s="135">
        <v>676.6</v>
      </c>
      <c r="K190" s="135">
        <v>1726.6</v>
      </c>
      <c r="L190" s="193" t="s">
        <v>162</v>
      </c>
      <c r="M190" s="187" t="s">
        <v>830</v>
      </c>
      <c r="N190" s="336">
        <v>0.39</v>
      </c>
      <c r="O190" s="301" t="s">
        <v>831</v>
      </c>
      <c r="P190" s="301" t="s">
        <v>834</v>
      </c>
      <c r="Q190" s="196">
        <v>333342</v>
      </c>
      <c r="R190" s="198">
        <v>9000</v>
      </c>
      <c r="S190" s="198">
        <v>4000</v>
      </c>
      <c r="T190" s="198">
        <v>0</v>
      </c>
      <c r="U190" s="198">
        <v>0</v>
      </c>
      <c r="V190" s="198">
        <v>0</v>
      </c>
      <c r="W190" s="198">
        <v>0</v>
      </c>
      <c r="X190" s="198">
        <v>0</v>
      </c>
      <c r="Y190" s="199">
        <v>0</v>
      </c>
      <c r="Z190" s="227">
        <v>346342</v>
      </c>
      <c r="AA190" s="197"/>
    </row>
    <row r="191" spans="2:27" ht="72" x14ac:dyDescent="0.25">
      <c r="B191" s="518"/>
      <c r="C191" s="203" t="s">
        <v>608</v>
      </c>
      <c r="D191" s="337" t="s">
        <v>1121</v>
      </c>
      <c r="E191" s="338" t="s">
        <v>1153</v>
      </c>
      <c r="F191" s="337" t="s">
        <v>1179</v>
      </c>
      <c r="G191" s="339" t="s">
        <v>154</v>
      </c>
      <c r="H191" s="339" t="s">
        <v>157</v>
      </c>
      <c r="I191" s="340" t="s">
        <v>1399</v>
      </c>
      <c r="J191" s="341">
        <v>10</v>
      </c>
      <c r="K191" s="341">
        <v>10</v>
      </c>
      <c r="L191" s="342" t="s">
        <v>159</v>
      </c>
      <c r="M191" s="342" t="s">
        <v>828</v>
      </c>
      <c r="N191" s="310">
        <v>1</v>
      </c>
      <c r="O191" s="343" t="s">
        <v>831</v>
      </c>
      <c r="P191" s="343" t="s">
        <v>834</v>
      </c>
      <c r="Q191" s="160">
        <v>33334.199999999997</v>
      </c>
      <c r="R191" s="160">
        <v>899.99999999999989</v>
      </c>
      <c r="S191" s="160">
        <v>399.99999999999994</v>
      </c>
      <c r="T191" s="160">
        <v>0</v>
      </c>
      <c r="U191" s="160">
        <v>0</v>
      </c>
      <c r="V191" s="160">
        <v>0</v>
      </c>
      <c r="W191" s="160">
        <v>0</v>
      </c>
      <c r="X191" s="160">
        <v>0</v>
      </c>
      <c r="Y191" s="160">
        <v>0</v>
      </c>
      <c r="Z191" s="290">
        <v>34634.199999999997</v>
      </c>
      <c r="AA191" s="200">
        <v>9.9999999999999982</v>
      </c>
    </row>
    <row r="192" spans="2:27" ht="60" x14ac:dyDescent="0.25">
      <c r="B192" s="518"/>
      <c r="C192" s="204" t="s">
        <v>609</v>
      </c>
      <c r="D192" s="141" t="s">
        <v>1122</v>
      </c>
      <c r="E192" s="136" t="s">
        <v>1154</v>
      </c>
      <c r="F192" s="136" t="s">
        <v>1180</v>
      </c>
      <c r="G192" s="182" t="s">
        <v>154</v>
      </c>
      <c r="H192" s="182" t="s">
        <v>157</v>
      </c>
      <c r="I192" s="137" t="s">
        <v>1398</v>
      </c>
      <c r="J192" s="135">
        <v>10</v>
      </c>
      <c r="K192" s="135">
        <v>10</v>
      </c>
      <c r="L192" s="187" t="s">
        <v>159</v>
      </c>
      <c r="M192" s="187" t="s">
        <v>828</v>
      </c>
      <c r="N192" s="191">
        <v>1</v>
      </c>
      <c r="O192" s="301" t="s">
        <v>831</v>
      </c>
      <c r="P192" s="301" t="s">
        <v>834</v>
      </c>
      <c r="Q192" s="160">
        <v>33334.199999999997</v>
      </c>
      <c r="R192" s="160">
        <v>899.99999999999989</v>
      </c>
      <c r="S192" s="160">
        <v>399.99999999999994</v>
      </c>
      <c r="T192" s="160">
        <v>0</v>
      </c>
      <c r="U192" s="160">
        <v>0</v>
      </c>
      <c r="V192" s="160">
        <v>0</v>
      </c>
      <c r="W192" s="160">
        <v>0</v>
      </c>
      <c r="X192" s="160">
        <v>0</v>
      </c>
      <c r="Y192" s="160">
        <v>0</v>
      </c>
      <c r="Z192" s="290">
        <v>34634.199999999997</v>
      </c>
      <c r="AA192" s="200">
        <v>9.9999999999999982</v>
      </c>
    </row>
    <row r="193" spans="2:27" ht="96" x14ac:dyDescent="0.25">
      <c r="B193" s="518"/>
      <c r="C193" s="203" t="s">
        <v>684</v>
      </c>
      <c r="D193" s="337" t="s">
        <v>1123</v>
      </c>
      <c r="E193" s="338" t="s">
        <v>1155</v>
      </c>
      <c r="F193" s="337" t="s">
        <v>1396</v>
      </c>
      <c r="G193" s="339" t="s">
        <v>154</v>
      </c>
      <c r="H193" s="339" t="s">
        <v>157</v>
      </c>
      <c r="I193" s="340" t="s">
        <v>1397</v>
      </c>
      <c r="J193" s="341">
        <v>350</v>
      </c>
      <c r="K193" s="341">
        <v>5600</v>
      </c>
      <c r="L193" s="342" t="s">
        <v>159</v>
      </c>
      <c r="M193" s="342" t="s">
        <v>828</v>
      </c>
      <c r="N193" s="310">
        <v>1</v>
      </c>
      <c r="O193" s="343" t="s">
        <v>831</v>
      </c>
      <c r="P193" s="343" t="s">
        <v>834</v>
      </c>
      <c r="Q193" s="160">
        <v>50001.3</v>
      </c>
      <c r="R193" s="160">
        <v>1350</v>
      </c>
      <c r="S193" s="160">
        <v>600</v>
      </c>
      <c r="T193" s="160">
        <v>0</v>
      </c>
      <c r="U193" s="160">
        <v>0</v>
      </c>
      <c r="V193" s="160">
        <v>0</v>
      </c>
      <c r="W193" s="160">
        <v>0</v>
      </c>
      <c r="X193" s="160">
        <v>0</v>
      </c>
      <c r="Y193" s="160">
        <v>0</v>
      </c>
      <c r="Z193" s="290">
        <v>51951.3</v>
      </c>
      <c r="AA193" s="200">
        <v>15</v>
      </c>
    </row>
    <row r="194" spans="2:27" ht="84" x14ac:dyDescent="0.25">
      <c r="B194" s="518"/>
      <c r="C194" s="204" t="s">
        <v>685</v>
      </c>
      <c r="D194" s="141" t="s">
        <v>1124</v>
      </c>
      <c r="E194" s="136" t="s">
        <v>1156</v>
      </c>
      <c r="F194" s="215" t="s">
        <v>1181</v>
      </c>
      <c r="G194" s="182" t="s">
        <v>154</v>
      </c>
      <c r="H194" s="182" t="s">
        <v>157</v>
      </c>
      <c r="I194" s="301" t="s">
        <v>1383</v>
      </c>
      <c r="J194" s="135">
        <v>6000</v>
      </c>
      <c r="K194" s="135">
        <v>6000</v>
      </c>
      <c r="L194" s="187" t="s">
        <v>159</v>
      </c>
      <c r="M194" s="187" t="s">
        <v>828</v>
      </c>
      <c r="N194" s="191">
        <v>1</v>
      </c>
      <c r="O194" s="301" t="s">
        <v>831</v>
      </c>
      <c r="P194" s="301" t="s">
        <v>834</v>
      </c>
      <c r="Q194" s="160">
        <v>50001.3</v>
      </c>
      <c r="R194" s="160">
        <v>1350</v>
      </c>
      <c r="S194" s="160">
        <v>600</v>
      </c>
      <c r="T194" s="160">
        <v>0</v>
      </c>
      <c r="U194" s="160">
        <v>0</v>
      </c>
      <c r="V194" s="160">
        <v>0</v>
      </c>
      <c r="W194" s="160">
        <v>0</v>
      </c>
      <c r="X194" s="160">
        <v>0</v>
      </c>
      <c r="Y194" s="160">
        <v>0</v>
      </c>
      <c r="Z194" s="290">
        <v>51951.3</v>
      </c>
      <c r="AA194" s="200">
        <v>15</v>
      </c>
    </row>
    <row r="195" spans="2:27" ht="48" x14ac:dyDescent="0.25">
      <c r="B195" s="518"/>
      <c r="C195" s="203" t="s">
        <v>686</v>
      </c>
      <c r="D195" s="337" t="s">
        <v>1125</v>
      </c>
      <c r="E195" s="338" t="s">
        <v>1157</v>
      </c>
      <c r="F195" s="337" t="s">
        <v>1182</v>
      </c>
      <c r="G195" s="339" t="s">
        <v>154</v>
      </c>
      <c r="H195" s="339" t="s">
        <v>157</v>
      </c>
      <c r="I195" s="340" t="s">
        <v>1395</v>
      </c>
      <c r="J195" s="341">
        <v>10</v>
      </c>
      <c r="K195" s="341">
        <v>10</v>
      </c>
      <c r="L195" s="342" t="s">
        <v>159</v>
      </c>
      <c r="M195" s="342" t="s">
        <v>828</v>
      </c>
      <c r="N195" s="310">
        <v>1</v>
      </c>
      <c r="O195" s="343" t="s">
        <v>831</v>
      </c>
      <c r="P195" s="343" t="s">
        <v>834</v>
      </c>
      <c r="Q195" s="160">
        <v>66668.399999999994</v>
      </c>
      <c r="R195" s="160">
        <v>1799.9999999999998</v>
      </c>
      <c r="S195" s="160">
        <v>799.99999999999989</v>
      </c>
      <c r="T195" s="160">
        <v>0</v>
      </c>
      <c r="U195" s="160">
        <v>0</v>
      </c>
      <c r="V195" s="160">
        <v>0</v>
      </c>
      <c r="W195" s="160">
        <v>0</v>
      </c>
      <c r="X195" s="160">
        <v>0</v>
      </c>
      <c r="Y195" s="160">
        <v>0</v>
      </c>
      <c r="Z195" s="290">
        <v>69268.399999999994</v>
      </c>
      <c r="AA195" s="200">
        <v>19.999999999999996</v>
      </c>
    </row>
    <row r="196" spans="2:27" ht="84" x14ac:dyDescent="0.25">
      <c r="B196" s="518"/>
      <c r="C196" s="204" t="s">
        <v>687</v>
      </c>
      <c r="D196" s="141" t="s">
        <v>1126</v>
      </c>
      <c r="E196" s="136" t="s">
        <v>1158</v>
      </c>
      <c r="F196" s="215" t="s">
        <v>1183</v>
      </c>
      <c r="G196" s="182" t="s">
        <v>154</v>
      </c>
      <c r="H196" s="182" t="s">
        <v>157</v>
      </c>
      <c r="I196" s="137" t="s">
        <v>1394</v>
      </c>
      <c r="J196" s="135">
        <v>9</v>
      </c>
      <c r="K196" s="135">
        <v>9</v>
      </c>
      <c r="L196" s="187" t="s">
        <v>159</v>
      </c>
      <c r="M196" s="187" t="s">
        <v>828</v>
      </c>
      <c r="N196" s="191">
        <v>1</v>
      </c>
      <c r="O196" s="301" t="s">
        <v>831</v>
      </c>
      <c r="P196" s="301" t="s">
        <v>834</v>
      </c>
      <c r="Q196" s="160">
        <v>50001.3</v>
      </c>
      <c r="R196" s="160">
        <v>1350</v>
      </c>
      <c r="S196" s="160">
        <v>600</v>
      </c>
      <c r="T196" s="160">
        <v>0</v>
      </c>
      <c r="U196" s="160">
        <v>0</v>
      </c>
      <c r="V196" s="160">
        <v>0</v>
      </c>
      <c r="W196" s="160">
        <v>0</v>
      </c>
      <c r="X196" s="160">
        <v>0</v>
      </c>
      <c r="Y196" s="160">
        <v>0</v>
      </c>
      <c r="Z196" s="290">
        <v>51951.3</v>
      </c>
      <c r="AA196" s="200">
        <v>15</v>
      </c>
    </row>
    <row r="197" spans="2:27" ht="60" x14ac:dyDescent="0.25">
      <c r="B197" s="518"/>
      <c r="C197" s="203" t="s">
        <v>913</v>
      </c>
      <c r="D197" s="337" t="s">
        <v>1127</v>
      </c>
      <c r="E197" s="338" t="s">
        <v>1159</v>
      </c>
      <c r="F197" s="337" t="s">
        <v>1184</v>
      </c>
      <c r="G197" s="339" t="s">
        <v>154</v>
      </c>
      <c r="H197" s="339" t="s">
        <v>157</v>
      </c>
      <c r="I197" s="340" t="s">
        <v>1393</v>
      </c>
      <c r="J197" s="341">
        <v>9</v>
      </c>
      <c r="K197" s="341">
        <v>9</v>
      </c>
      <c r="L197" s="342" t="s">
        <v>159</v>
      </c>
      <c r="M197" s="342" t="s">
        <v>828</v>
      </c>
      <c r="N197" s="310">
        <v>1</v>
      </c>
      <c r="O197" s="343" t="s">
        <v>831</v>
      </c>
      <c r="P197" s="343" t="s">
        <v>834</v>
      </c>
      <c r="Q197" s="160">
        <v>50001.3</v>
      </c>
      <c r="R197" s="160">
        <v>1350</v>
      </c>
      <c r="S197" s="160">
        <v>600</v>
      </c>
      <c r="T197" s="160">
        <v>0</v>
      </c>
      <c r="U197" s="160">
        <v>0</v>
      </c>
      <c r="V197" s="160">
        <v>0</v>
      </c>
      <c r="W197" s="160">
        <v>0</v>
      </c>
      <c r="X197" s="160">
        <v>0</v>
      </c>
      <c r="Y197" s="160">
        <v>0</v>
      </c>
      <c r="Z197" s="290">
        <v>51951.3</v>
      </c>
      <c r="AA197" s="200">
        <v>15</v>
      </c>
    </row>
    <row r="198" spans="2:27" ht="108" x14ac:dyDescent="0.25">
      <c r="B198" s="518" t="s">
        <v>1267</v>
      </c>
      <c r="C198" s="202" t="s">
        <v>649</v>
      </c>
      <c r="D198" s="140" t="s">
        <v>1118</v>
      </c>
      <c r="E198" s="301" t="s">
        <v>1619</v>
      </c>
      <c r="F198" s="216" t="s">
        <v>1391</v>
      </c>
      <c r="G198" s="182" t="s">
        <v>154</v>
      </c>
      <c r="H198" s="182" t="s">
        <v>157</v>
      </c>
      <c r="I198" s="220" t="s">
        <v>1392</v>
      </c>
      <c r="J198" s="135">
        <v>655.5</v>
      </c>
      <c r="K198" s="135">
        <v>671.5</v>
      </c>
      <c r="L198" s="193" t="s">
        <v>162</v>
      </c>
      <c r="M198" s="187" t="s">
        <v>830</v>
      </c>
      <c r="N198" s="336">
        <v>0.97</v>
      </c>
      <c r="O198" s="301" t="s">
        <v>831</v>
      </c>
      <c r="P198" s="301" t="s">
        <v>834</v>
      </c>
      <c r="Q198" s="196">
        <v>282066</v>
      </c>
      <c r="R198" s="198">
        <v>30000</v>
      </c>
      <c r="S198" s="198">
        <v>88000</v>
      </c>
      <c r="T198" s="198">
        <v>0</v>
      </c>
      <c r="U198" s="198">
        <v>0</v>
      </c>
      <c r="V198" s="198">
        <v>0</v>
      </c>
      <c r="W198" s="198">
        <v>0</v>
      </c>
      <c r="X198" s="198">
        <v>0</v>
      </c>
      <c r="Y198" s="199">
        <v>0</v>
      </c>
      <c r="Z198" s="227">
        <v>400066</v>
      </c>
      <c r="AA198" s="197"/>
    </row>
    <row r="199" spans="2:27" ht="108" x14ac:dyDescent="0.25">
      <c r="B199" s="518"/>
      <c r="C199" s="203" t="s">
        <v>650</v>
      </c>
      <c r="D199" s="337" t="s">
        <v>1131</v>
      </c>
      <c r="E199" s="338" t="s">
        <v>1147</v>
      </c>
      <c r="F199" s="337" t="s">
        <v>1185</v>
      </c>
      <c r="G199" s="339" t="s">
        <v>154</v>
      </c>
      <c r="H199" s="339" t="s">
        <v>157</v>
      </c>
      <c r="I199" s="340" t="s">
        <v>1390</v>
      </c>
      <c r="J199" s="341">
        <v>50</v>
      </c>
      <c r="K199" s="341">
        <v>50</v>
      </c>
      <c r="L199" s="342" t="s">
        <v>159</v>
      </c>
      <c r="M199" s="342" t="s">
        <v>828</v>
      </c>
      <c r="N199" s="310">
        <v>1</v>
      </c>
      <c r="O199" s="343" t="s">
        <v>831</v>
      </c>
      <c r="P199" s="343" t="s">
        <v>834</v>
      </c>
      <c r="Q199" s="160">
        <v>28206.6</v>
      </c>
      <c r="R199" s="160">
        <v>3000</v>
      </c>
      <c r="S199" s="160">
        <v>8800</v>
      </c>
      <c r="T199" s="160">
        <v>0</v>
      </c>
      <c r="U199" s="160">
        <v>0</v>
      </c>
      <c r="V199" s="160">
        <v>0</v>
      </c>
      <c r="W199" s="160">
        <v>0</v>
      </c>
      <c r="X199" s="160">
        <v>0</v>
      </c>
      <c r="Y199" s="160">
        <v>0</v>
      </c>
      <c r="Z199" s="290">
        <v>40006.6</v>
      </c>
      <c r="AA199" s="200">
        <v>10</v>
      </c>
    </row>
    <row r="200" spans="2:27" ht="130.5" customHeight="1" x14ac:dyDescent="0.25">
      <c r="B200" s="518"/>
      <c r="C200" s="203" t="s">
        <v>929</v>
      </c>
      <c r="D200" s="277" t="s">
        <v>1132</v>
      </c>
      <c r="E200" s="279" t="s">
        <v>1148</v>
      </c>
      <c r="F200" s="279" t="s">
        <v>1186</v>
      </c>
      <c r="G200" s="331" t="s">
        <v>154</v>
      </c>
      <c r="H200" s="331" t="s">
        <v>157</v>
      </c>
      <c r="I200" s="279" t="s">
        <v>1389</v>
      </c>
      <c r="J200" s="144">
        <v>20</v>
      </c>
      <c r="K200" s="144">
        <v>20</v>
      </c>
      <c r="L200" s="331" t="s">
        <v>159</v>
      </c>
      <c r="M200" s="331" t="s">
        <v>828</v>
      </c>
      <c r="N200" s="286">
        <v>1</v>
      </c>
      <c r="O200" s="279" t="s">
        <v>831</v>
      </c>
      <c r="P200" s="279" t="s">
        <v>834</v>
      </c>
      <c r="Q200" s="160">
        <v>28206.6</v>
      </c>
      <c r="R200" s="160">
        <v>3000</v>
      </c>
      <c r="S200" s="160">
        <v>8800</v>
      </c>
      <c r="T200" s="160">
        <v>0</v>
      </c>
      <c r="U200" s="160">
        <v>0</v>
      </c>
      <c r="V200" s="160">
        <v>0</v>
      </c>
      <c r="W200" s="160">
        <v>0</v>
      </c>
      <c r="X200" s="160">
        <v>0</v>
      </c>
      <c r="Y200" s="160">
        <v>0</v>
      </c>
      <c r="Z200" s="290">
        <v>40006.6</v>
      </c>
      <c r="AA200" s="200">
        <v>10</v>
      </c>
    </row>
    <row r="201" spans="2:27" ht="60" x14ac:dyDescent="0.25">
      <c r="B201" s="518"/>
      <c r="C201" s="203" t="s">
        <v>930</v>
      </c>
      <c r="D201" s="337" t="s">
        <v>1133</v>
      </c>
      <c r="E201" s="338" t="s">
        <v>1149</v>
      </c>
      <c r="F201" s="337" t="s">
        <v>1187</v>
      </c>
      <c r="G201" s="339" t="s">
        <v>154</v>
      </c>
      <c r="H201" s="339" t="s">
        <v>157</v>
      </c>
      <c r="I201" s="340" t="s">
        <v>1388</v>
      </c>
      <c r="J201" s="341">
        <v>7</v>
      </c>
      <c r="K201" s="341">
        <v>7</v>
      </c>
      <c r="L201" s="342" t="s">
        <v>159</v>
      </c>
      <c r="M201" s="342" t="s">
        <v>828</v>
      </c>
      <c r="N201" s="310">
        <v>1</v>
      </c>
      <c r="O201" s="343" t="s">
        <v>831</v>
      </c>
      <c r="P201" s="343" t="s">
        <v>834</v>
      </c>
      <c r="Q201" s="160">
        <v>28206.6</v>
      </c>
      <c r="R201" s="160">
        <v>3000</v>
      </c>
      <c r="S201" s="160">
        <v>8800</v>
      </c>
      <c r="T201" s="160">
        <v>0</v>
      </c>
      <c r="U201" s="160">
        <v>0</v>
      </c>
      <c r="V201" s="160">
        <v>0</v>
      </c>
      <c r="W201" s="160">
        <v>0</v>
      </c>
      <c r="X201" s="160">
        <v>0</v>
      </c>
      <c r="Y201" s="160">
        <v>0</v>
      </c>
      <c r="Z201" s="290">
        <v>40006.6</v>
      </c>
      <c r="AA201" s="200">
        <v>10</v>
      </c>
    </row>
    <row r="202" spans="2:27" ht="132" x14ac:dyDescent="0.25">
      <c r="B202" s="518"/>
      <c r="C202" s="203" t="s">
        <v>1074</v>
      </c>
      <c r="D202" s="277" t="s">
        <v>1134</v>
      </c>
      <c r="E202" s="344" t="s">
        <v>1386</v>
      </c>
      <c r="F202" s="279" t="s">
        <v>1188</v>
      </c>
      <c r="G202" s="331" t="s">
        <v>154</v>
      </c>
      <c r="H202" s="331" t="s">
        <v>157</v>
      </c>
      <c r="I202" s="279" t="s">
        <v>1387</v>
      </c>
      <c r="J202" s="144">
        <v>9</v>
      </c>
      <c r="K202" s="144">
        <v>9</v>
      </c>
      <c r="L202" s="331" t="s">
        <v>159</v>
      </c>
      <c r="M202" s="331" t="s">
        <v>828</v>
      </c>
      <c r="N202" s="286">
        <v>1</v>
      </c>
      <c r="O202" s="279" t="s">
        <v>831</v>
      </c>
      <c r="P202" s="279" t="s">
        <v>834</v>
      </c>
      <c r="Q202" s="160">
        <v>28206.6</v>
      </c>
      <c r="R202" s="160">
        <v>3000</v>
      </c>
      <c r="S202" s="160">
        <v>8800</v>
      </c>
      <c r="T202" s="160">
        <v>0</v>
      </c>
      <c r="U202" s="160">
        <v>0</v>
      </c>
      <c r="V202" s="160">
        <v>0</v>
      </c>
      <c r="W202" s="160">
        <v>0</v>
      </c>
      <c r="X202" s="160">
        <v>0</v>
      </c>
      <c r="Y202" s="160">
        <v>0</v>
      </c>
      <c r="Z202" s="290">
        <v>40006.6</v>
      </c>
      <c r="AA202" s="200">
        <v>10</v>
      </c>
    </row>
    <row r="203" spans="2:27" ht="156" x14ac:dyDescent="0.25">
      <c r="B203" s="518"/>
      <c r="C203" s="203" t="s">
        <v>1128</v>
      </c>
      <c r="D203" s="337" t="s">
        <v>1135</v>
      </c>
      <c r="E203" s="338" t="s">
        <v>1150</v>
      </c>
      <c r="F203" s="337" t="s">
        <v>1189</v>
      </c>
      <c r="G203" s="339" t="s">
        <v>154</v>
      </c>
      <c r="H203" s="339" t="s">
        <v>157</v>
      </c>
      <c r="I203" s="340" t="s">
        <v>1385</v>
      </c>
      <c r="J203" s="341">
        <v>130</v>
      </c>
      <c r="K203" s="341">
        <v>160</v>
      </c>
      <c r="L203" s="342" t="s">
        <v>159</v>
      </c>
      <c r="M203" s="342" t="s">
        <v>828</v>
      </c>
      <c r="N203" s="310">
        <v>1</v>
      </c>
      <c r="O203" s="343" t="s">
        <v>831</v>
      </c>
      <c r="P203" s="343" t="s">
        <v>834</v>
      </c>
      <c r="Q203" s="160">
        <v>70516.5</v>
      </c>
      <c r="R203" s="160">
        <v>7500</v>
      </c>
      <c r="S203" s="160">
        <v>22000</v>
      </c>
      <c r="T203" s="160">
        <v>0</v>
      </c>
      <c r="U203" s="160">
        <v>0</v>
      </c>
      <c r="V203" s="160">
        <v>0</v>
      </c>
      <c r="W203" s="160">
        <v>0</v>
      </c>
      <c r="X203" s="160">
        <v>0</v>
      </c>
      <c r="Y203" s="160">
        <v>0</v>
      </c>
      <c r="Z203" s="290">
        <v>100016.5</v>
      </c>
      <c r="AA203" s="200">
        <v>25</v>
      </c>
    </row>
    <row r="204" spans="2:27" ht="117" customHeight="1" x14ac:dyDescent="0.25">
      <c r="B204" s="518"/>
      <c r="C204" s="203" t="s">
        <v>1129</v>
      </c>
      <c r="D204" s="277" t="s">
        <v>1136</v>
      </c>
      <c r="E204" s="279" t="s">
        <v>1151</v>
      </c>
      <c r="F204" s="279" t="s">
        <v>1190</v>
      </c>
      <c r="G204" s="331" t="s">
        <v>154</v>
      </c>
      <c r="H204" s="331" t="s">
        <v>157</v>
      </c>
      <c r="I204" s="279" t="s">
        <v>1384</v>
      </c>
      <c r="J204" s="144">
        <v>100</v>
      </c>
      <c r="K204" s="144">
        <v>150</v>
      </c>
      <c r="L204" s="331" t="s">
        <v>159</v>
      </c>
      <c r="M204" s="331" t="s">
        <v>828</v>
      </c>
      <c r="N204" s="345">
        <v>0.66</v>
      </c>
      <c r="O204" s="279" t="s">
        <v>831</v>
      </c>
      <c r="P204" s="279" t="s">
        <v>834</v>
      </c>
      <c r="Q204" s="160">
        <v>56413.2</v>
      </c>
      <c r="R204" s="160">
        <v>6000</v>
      </c>
      <c r="S204" s="160">
        <v>17600</v>
      </c>
      <c r="T204" s="160">
        <v>0</v>
      </c>
      <c r="U204" s="160">
        <v>0</v>
      </c>
      <c r="V204" s="160">
        <v>0</v>
      </c>
      <c r="W204" s="160">
        <v>0</v>
      </c>
      <c r="X204" s="160">
        <v>0</v>
      </c>
      <c r="Y204" s="160">
        <v>0</v>
      </c>
      <c r="Z204" s="290">
        <v>80013.2</v>
      </c>
      <c r="AA204" s="200">
        <v>20</v>
      </c>
    </row>
    <row r="205" spans="2:27" ht="84" x14ac:dyDescent="0.25">
      <c r="B205" s="518"/>
      <c r="C205" s="203" t="s">
        <v>1130</v>
      </c>
      <c r="D205" s="337" t="s">
        <v>1137</v>
      </c>
      <c r="E205" s="338" t="s">
        <v>1152</v>
      </c>
      <c r="F205" s="337" t="s">
        <v>1191</v>
      </c>
      <c r="G205" s="339" t="s">
        <v>154</v>
      </c>
      <c r="H205" s="339" t="s">
        <v>157</v>
      </c>
      <c r="I205" s="340" t="s">
        <v>1383</v>
      </c>
      <c r="J205" s="341">
        <v>6000</v>
      </c>
      <c r="K205" s="341">
        <v>6000</v>
      </c>
      <c r="L205" s="342" t="s">
        <v>159</v>
      </c>
      <c r="M205" s="342" t="s">
        <v>828</v>
      </c>
      <c r="N205" s="310">
        <v>1</v>
      </c>
      <c r="O205" s="343" t="s">
        <v>831</v>
      </c>
      <c r="P205" s="343" t="s">
        <v>834</v>
      </c>
      <c r="Q205" s="160">
        <v>42309.9</v>
      </c>
      <c r="R205" s="160">
        <v>4500</v>
      </c>
      <c r="S205" s="160">
        <v>13200</v>
      </c>
      <c r="T205" s="160">
        <v>0</v>
      </c>
      <c r="U205" s="160">
        <v>0</v>
      </c>
      <c r="V205" s="160">
        <v>0</v>
      </c>
      <c r="W205" s="160">
        <v>0</v>
      </c>
      <c r="X205" s="160">
        <v>0</v>
      </c>
      <c r="Y205" s="160">
        <v>0</v>
      </c>
      <c r="Z205" s="290">
        <v>60009.9</v>
      </c>
      <c r="AA205" s="200">
        <v>15</v>
      </c>
    </row>
    <row r="206" spans="2:27" ht="72" x14ac:dyDescent="0.25">
      <c r="B206" s="518" t="s">
        <v>1268</v>
      </c>
      <c r="C206" s="202" t="s">
        <v>656</v>
      </c>
      <c r="D206" s="140" t="s">
        <v>1119</v>
      </c>
      <c r="E206" s="301" t="s">
        <v>1620</v>
      </c>
      <c r="F206" s="301" t="s">
        <v>1381</v>
      </c>
      <c r="G206" s="182" t="s">
        <v>154</v>
      </c>
      <c r="H206" s="182" t="s">
        <v>157</v>
      </c>
      <c r="I206" s="220" t="s">
        <v>1382</v>
      </c>
      <c r="J206" s="135">
        <v>266.39999999999998</v>
      </c>
      <c r="K206" s="135">
        <v>294.39999999999998</v>
      </c>
      <c r="L206" s="193" t="s">
        <v>162</v>
      </c>
      <c r="M206" s="187" t="s">
        <v>830</v>
      </c>
      <c r="N206" s="346">
        <v>0.9</v>
      </c>
      <c r="O206" s="301" t="s">
        <v>831</v>
      </c>
      <c r="P206" s="301" t="s">
        <v>834</v>
      </c>
      <c r="Q206" s="185">
        <v>2244472</v>
      </c>
      <c r="R206" s="185">
        <v>3960000</v>
      </c>
      <c r="S206" s="185">
        <v>1903000</v>
      </c>
      <c r="T206" s="185">
        <v>0</v>
      </c>
      <c r="U206" s="185">
        <v>550000</v>
      </c>
      <c r="V206" s="185">
        <v>18604745</v>
      </c>
      <c r="W206" s="185">
        <v>0</v>
      </c>
      <c r="X206" s="185">
        <v>0</v>
      </c>
      <c r="Y206" s="185">
        <v>0</v>
      </c>
      <c r="Z206" s="224">
        <v>27262217</v>
      </c>
      <c r="AA206" s="186"/>
    </row>
    <row r="207" spans="2:27" ht="84" x14ac:dyDescent="0.25">
      <c r="B207" s="518"/>
      <c r="C207" s="203" t="s">
        <v>697</v>
      </c>
      <c r="D207" s="337" t="s">
        <v>1138</v>
      </c>
      <c r="E207" s="338" t="s">
        <v>1146</v>
      </c>
      <c r="F207" s="337" t="s">
        <v>1378</v>
      </c>
      <c r="G207" s="339" t="s">
        <v>154</v>
      </c>
      <c r="H207" s="339" t="s">
        <v>157</v>
      </c>
      <c r="I207" s="340" t="s">
        <v>1375</v>
      </c>
      <c r="J207" s="341">
        <v>64</v>
      </c>
      <c r="K207" s="341">
        <v>64</v>
      </c>
      <c r="L207" s="342" t="s">
        <v>159</v>
      </c>
      <c r="M207" s="342" t="s">
        <v>828</v>
      </c>
      <c r="N207" s="310">
        <v>1</v>
      </c>
      <c r="O207" s="343" t="s">
        <v>831</v>
      </c>
      <c r="P207" s="343" t="s">
        <v>834</v>
      </c>
      <c r="Q207" s="160">
        <v>1122236</v>
      </c>
      <c r="R207" s="160">
        <v>1980000</v>
      </c>
      <c r="S207" s="160">
        <v>951500</v>
      </c>
      <c r="T207" s="160">
        <v>0</v>
      </c>
      <c r="U207" s="160">
        <v>275000</v>
      </c>
      <c r="V207" s="160">
        <v>9302372.5</v>
      </c>
      <c r="W207" s="160">
        <v>0</v>
      </c>
      <c r="X207" s="160">
        <v>0</v>
      </c>
      <c r="Y207" s="160">
        <v>0</v>
      </c>
      <c r="Z207" s="290">
        <v>13631108.5</v>
      </c>
      <c r="AA207" s="190">
        <v>50</v>
      </c>
    </row>
    <row r="208" spans="2:27" ht="96" x14ac:dyDescent="0.25">
      <c r="B208" s="518"/>
      <c r="C208" s="203" t="s">
        <v>698</v>
      </c>
      <c r="D208" s="141" t="s">
        <v>1139</v>
      </c>
      <c r="E208" s="330" t="s">
        <v>1376</v>
      </c>
      <c r="F208" s="301" t="s">
        <v>1377</v>
      </c>
      <c r="G208" s="182" t="s">
        <v>154</v>
      </c>
      <c r="H208" s="182" t="s">
        <v>157</v>
      </c>
      <c r="I208" s="301" t="s">
        <v>1380</v>
      </c>
      <c r="J208" s="135">
        <v>570</v>
      </c>
      <c r="K208" s="135">
        <v>640</v>
      </c>
      <c r="L208" s="187" t="s">
        <v>159</v>
      </c>
      <c r="M208" s="187" t="s">
        <v>828</v>
      </c>
      <c r="N208" s="191">
        <v>1</v>
      </c>
      <c r="O208" s="301" t="s">
        <v>831</v>
      </c>
      <c r="P208" s="301" t="s">
        <v>834</v>
      </c>
      <c r="Q208" s="160">
        <v>112223.59999999998</v>
      </c>
      <c r="R208" s="160">
        <v>197999.99999999997</v>
      </c>
      <c r="S208" s="160">
        <v>95149.999999999985</v>
      </c>
      <c r="T208" s="160">
        <v>0</v>
      </c>
      <c r="U208" s="160">
        <v>27499.999999999996</v>
      </c>
      <c r="V208" s="160">
        <v>930237.24999999988</v>
      </c>
      <c r="W208" s="160">
        <v>0</v>
      </c>
      <c r="X208" s="160">
        <v>0</v>
      </c>
      <c r="Y208" s="160">
        <v>0</v>
      </c>
      <c r="Z208" s="290">
        <v>1363110.8499999996</v>
      </c>
      <c r="AA208" s="190">
        <v>4.9999999999999991</v>
      </c>
    </row>
    <row r="209" spans="2:27" ht="250.5" customHeight="1" x14ac:dyDescent="0.25">
      <c r="B209" s="518"/>
      <c r="C209" s="203" t="s">
        <v>1082</v>
      </c>
      <c r="D209" s="337" t="s">
        <v>1140</v>
      </c>
      <c r="E209" s="338" t="s">
        <v>1373</v>
      </c>
      <c r="F209" s="337" t="s">
        <v>1374</v>
      </c>
      <c r="G209" s="339" t="s">
        <v>154</v>
      </c>
      <c r="H209" s="339" t="s">
        <v>157</v>
      </c>
      <c r="I209" s="340" t="s">
        <v>1379</v>
      </c>
      <c r="J209" s="341">
        <v>64</v>
      </c>
      <c r="K209" s="341">
        <v>64</v>
      </c>
      <c r="L209" s="342" t="s">
        <v>159</v>
      </c>
      <c r="M209" s="342" t="s">
        <v>828</v>
      </c>
      <c r="N209" s="310">
        <v>1</v>
      </c>
      <c r="O209" s="343" t="s">
        <v>831</v>
      </c>
      <c r="P209" s="343" t="s">
        <v>834</v>
      </c>
      <c r="Q209" s="160">
        <v>1010012.4</v>
      </c>
      <c r="R209" s="160">
        <v>1782000</v>
      </c>
      <c r="S209" s="160">
        <v>856350</v>
      </c>
      <c r="T209" s="160">
        <v>0</v>
      </c>
      <c r="U209" s="160">
        <v>247500</v>
      </c>
      <c r="V209" s="160">
        <v>8372135.25</v>
      </c>
      <c r="W209" s="160">
        <v>0</v>
      </c>
      <c r="X209" s="160">
        <v>0</v>
      </c>
      <c r="Y209" s="160">
        <v>0</v>
      </c>
      <c r="Z209" s="290">
        <v>12267997.65</v>
      </c>
      <c r="AA209" s="190">
        <v>45</v>
      </c>
    </row>
    <row r="210" spans="2:27" ht="72" x14ac:dyDescent="0.25">
      <c r="B210" s="518" t="s">
        <v>1269</v>
      </c>
      <c r="C210" s="202" t="s">
        <v>657</v>
      </c>
      <c r="D210" s="140" t="s">
        <v>1120</v>
      </c>
      <c r="E210" s="301" t="s">
        <v>1621</v>
      </c>
      <c r="F210" s="301" t="s">
        <v>1212</v>
      </c>
      <c r="G210" s="182" t="s">
        <v>154</v>
      </c>
      <c r="H210" s="182" t="s">
        <v>157</v>
      </c>
      <c r="I210" s="220" t="s">
        <v>1369</v>
      </c>
      <c r="J210" s="135">
        <v>46.4</v>
      </c>
      <c r="K210" s="135">
        <v>185</v>
      </c>
      <c r="L210" s="193" t="s">
        <v>162</v>
      </c>
      <c r="M210" s="187" t="s">
        <v>830</v>
      </c>
      <c r="N210" s="133" t="s">
        <v>1370</v>
      </c>
      <c r="O210" s="301" t="s">
        <v>831</v>
      </c>
      <c r="P210" s="301" t="s">
        <v>834</v>
      </c>
      <c r="Q210" s="185">
        <v>1157263</v>
      </c>
      <c r="R210" s="185">
        <v>17000</v>
      </c>
      <c r="S210" s="185">
        <v>46000</v>
      </c>
      <c r="T210" s="185">
        <v>0</v>
      </c>
      <c r="U210" s="185">
        <v>0</v>
      </c>
      <c r="V210" s="185">
        <v>0</v>
      </c>
      <c r="W210" s="185">
        <v>0</v>
      </c>
      <c r="X210" s="185">
        <v>0</v>
      </c>
      <c r="Y210" s="185">
        <v>0</v>
      </c>
      <c r="Z210" s="224">
        <v>1220263</v>
      </c>
      <c r="AA210" s="186"/>
    </row>
    <row r="211" spans="2:27" ht="152.25" customHeight="1" x14ac:dyDescent="0.25">
      <c r="B211" s="518"/>
      <c r="C211" s="203" t="s">
        <v>700</v>
      </c>
      <c r="D211" s="337" t="s">
        <v>1141</v>
      </c>
      <c r="E211" s="338" t="s">
        <v>1144</v>
      </c>
      <c r="F211" s="337" t="s">
        <v>1192</v>
      </c>
      <c r="G211" s="339" t="s">
        <v>154</v>
      </c>
      <c r="H211" s="339" t="s">
        <v>157</v>
      </c>
      <c r="I211" s="340" t="s">
        <v>1368</v>
      </c>
      <c r="J211" s="341">
        <v>6</v>
      </c>
      <c r="K211" s="341">
        <v>6</v>
      </c>
      <c r="L211" s="342" t="s">
        <v>159</v>
      </c>
      <c r="M211" s="342" t="s">
        <v>828</v>
      </c>
      <c r="N211" s="310">
        <v>1</v>
      </c>
      <c r="O211" s="343" t="s">
        <v>831</v>
      </c>
      <c r="P211" s="343" t="s">
        <v>834</v>
      </c>
      <c r="Q211" s="160">
        <v>347178.9</v>
      </c>
      <c r="R211" s="160">
        <v>5100</v>
      </c>
      <c r="S211" s="160">
        <v>13800</v>
      </c>
      <c r="T211" s="160">
        <v>0</v>
      </c>
      <c r="U211" s="160">
        <v>0</v>
      </c>
      <c r="V211" s="160">
        <v>0</v>
      </c>
      <c r="W211" s="160">
        <v>0</v>
      </c>
      <c r="X211" s="160">
        <v>0</v>
      </c>
      <c r="Y211" s="160">
        <v>0</v>
      </c>
      <c r="Z211" s="290">
        <v>366078.9</v>
      </c>
      <c r="AA211" s="190">
        <v>30</v>
      </c>
    </row>
    <row r="212" spans="2:27" ht="84" x14ac:dyDescent="0.25">
      <c r="B212" s="518"/>
      <c r="C212" s="203" t="s">
        <v>701</v>
      </c>
      <c r="D212" s="277" t="s">
        <v>1142</v>
      </c>
      <c r="E212" s="344" t="s">
        <v>1366</v>
      </c>
      <c r="F212" s="279" t="s">
        <v>1193</v>
      </c>
      <c r="G212" s="331" t="s">
        <v>154</v>
      </c>
      <c r="H212" s="331" t="s">
        <v>157</v>
      </c>
      <c r="I212" s="279" t="s">
        <v>1367</v>
      </c>
      <c r="J212" s="144">
        <v>10</v>
      </c>
      <c r="K212" s="144">
        <v>10</v>
      </c>
      <c r="L212" s="331" t="s">
        <v>159</v>
      </c>
      <c r="M212" s="331" t="s">
        <v>828</v>
      </c>
      <c r="N212" s="286">
        <v>1</v>
      </c>
      <c r="O212" s="279" t="s">
        <v>831</v>
      </c>
      <c r="P212" s="279" t="s">
        <v>834</v>
      </c>
      <c r="Q212" s="160">
        <v>520768.35</v>
      </c>
      <c r="R212" s="160">
        <v>7650</v>
      </c>
      <c r="S212" s="160">
        <v>20700</v>
      </c>
      <c r="T212" s="160">
        <v>0</v>
      </c>
      <c r="U212" s="160">
        <v>0</v>
      </c>
      <c r="V212" s="160">
        <v>0</v>
      </c>
      <c r="W212" s="160">
        <v>0</v>
      </c>
      <c r="X212" s="160">
        <v>0</v>
      </c>
      <c r="Y212" s="160">
        <v>0</v>
      </c>
      <c r="Z212" s="290">
        <v>549118.35</v>
      </c>
      <c r="AA212" s="190">
        <v>45</v>
      </c>
    </row>
    <row r="213" spans="2:27" ht="101.25" customHeight="1" x14ac:dyDescent="0.25">
      <c r="B213" s="518"/>
      <c r="C213" s="203" t="s">
        <v>702</v>
      </c>
      <c r="D213" s="337" t="s">
        <v>1143</v>
      </c>
      <c r="E213" s="338" t="s">
        <v>1145</v>
      </c>
      <c r="F213" s="337" t="s">
        <v>1194</v>
      </c>
      <c r="G213" s="339" t="s">
        <v>154</v>
      </c>
      <c r="H213" s="339" t="s">
        <v>157</v>
      </c>
      <c r="I213" s="340" t="s">
        <v>1365</v>
      </c>
      <c r="J213" s="341">
        <v>138</v>
      </c>
      <c r="K213" s="341">
        <v>600</v>
      </c>
      <c r="L213" s="342" t="s">
        <v>159</v>
      </c>
      <c r="M213" s="342" t="s">
        <v>828</v>
      </c>
      <c r="N213" s="310">
        <v>0.23</v>
      </c>
      <c r="O213" s="343" t="s">
        <v>831</v>
      </c>
      <c r="P213" s="343" t="s">
        <v>834</v>
      </c>
      <c r="Q213" s="160">
        <v>289315.75</v>
      </c>
      <c r="R213" s="160">
        <v>4250</v>
      </c>
      <c r="S213" s="160">
        <v>11500</v>
      </c>
      <c r="T213" s="160">
        <v>0</v>
      </c>
      <c r="U213" s="160">
        <v>0</v>
      </c>
      <c r="V213" s="160">
        <v>0</v>
      </c>
      <c r="W213" s="160">
        <v>0</v>
      </c>
      <c r="X213" s="160">
        <v>0</v>
      </c>
      <c r="Y213" s="160">
        <v>0</v>
      </c>
      <c r="Z213" s="290">
        <v>305065.75</v>
      </c>
      <c r="AA213" s="190">
        <v>25</v>
      </c>
    </row>
  </sheetData>
  <mergeCells count="54">
    <mergeCell ref="B2:AA2"/>
    <mergeCell ref="B6:AA6"/>
    <mergeCell ref="Z9:Z10"/>
    <mergeCell ref="AA9:AA10"/>
    <mergeCell ref="B4:AA4"/>
    <mergeCell ref="D9:P9"/>
    <mergeCell ref="Q9:Y9"/>
    <mergeCell ref="B190:B197"/>
    <mergeCell ref="B198:B205"/>
    <mergeCell ref="B206:B209"/>
    <mergeCell ref="B210:B213"/>
    <mergeCell ref="B162:B166"/>
    <mergeCell ref="B167:B173"/>
    <mergeCell ref="B174:B176"/>
    <mergeCell ref="B177:B180"/>
    <mergeCell ref="B181:B184"/>
    <mergeCell ref="B185:B188"/>
    <mergeCell ref="B148:B149"/>
    <mergeCell ref="B150:B151"/>
    <mergeCell ref="B152:B154"/>
    <mergeCell ref="B156:B161"/>
    <mergeCell ref="B126:B128"/>
    <mergeCell ref="B129:B132"/>
    <mergeCell ref="B133:B137"/>
    <mergeCell ref="B138:B139"/>
    <mergeCell ref="B140:B142"/>
    <mergeCell ref="B143:B147"/>
    <mergeCell ref="B122:B125"/>
    <mergeCell ref="B82:B85"/>
    <mergeCell ref="B87:B95"/>
    <mergeCell ref="B96:B99"/>
    <mergeCell ref="B100:B101"/>
    <mergeCell ref="B102:B105"/>
    <mergeCell ref="B106:B109"/>
    <mergeCell ref="B110:B113"/>
    <mergeCell ref="B114:B118"/>
    <mergeCell ref="B119:B121"/>
    <mergeCell ref="B79:B81"/>
    <mergeCell ref="B34:B38"/>
    <mergeCell ref="B39:B43"/>
    <mergeCell ref="B44:B50"/>
    <mergeCell ref="B51:B52"/>
    <mergeCell ref="B53:B55"/>
    <mergeCell ref="B56:B59"/>
    <mergeCell ref="B60:B63"/>
    <mergeCell ref="B64:B67"/>
    <mergeCell ref="B68:B71"/>
    <mergeCell ref="B72:B74"/>
    <mergeCell ref="B75:B78"/>
    <mergeCell ref="B16:B22"/>
    <mergeCell ref="B23:B24"/>
    <mergeCell ref="B25:B27"/>
    <mergeCell ref="B28:B33"/>
    <mergeCell ref="B9:B10"/>
  </mergeCells>
  <dataValidations count="16">
    <dataValidation type="decimal" allowBlank="1" showInputMessage="1" showErrorMessage="1" sqref="N97:N99 N88:N91 N93:N95 N163:N166 N157:N161 N11:N12 N14:N24 N190:N205" xr:uid="{00000000-0002-0000-0100-000000000000}">
      <formula1>0.0001</formula1>
      <formula2>100000000</formula2>
    </dataValidation>
    <dataValidation type="list" allowBlank="1" showInputMessage="1" showErrorMessage="1" sqref="L11:L85 L87:L154 L156:L188 L190:L213" xr:uid="{00000000-0002-0000-0100-000001000000}">
      <formula1>Frecuencia</formula1>
    </dataValidation>
    <dataValidation type="list" allowBlank="1" showInputMessage="1" showErrorMessage="1" sqref="H11:H85 H87:H154 H156:H188 H190:H213" xr:uid="{00000000-0002-0000-0100-000002000000}">
      <formula1>Tipo</formula1>
    </dataValidation>
    <dataValidation type="list" allowBlank="1" showInputMessage="1" showErrorMessage="1" sqref="G11:G85 G87:G154 G156:G188 G190:G213" xr:uid="{00000000-0002-0000-0100-000003000000}">
      <formula1>Dimension</formula1>
    </dataValidation>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10" xr:uid="{00000000-0002-0000-0100-000004000000}"/>
    <dataValidation allowBlank="1" showInputMessage="1" showErrorMessage="1" prompt="Hace referencia a las fuentes de información que pueden _x000a_ser usadas para verificar el alcance de los objetivos." sqref="O10" xr:uid="{00000000-0002-0000-0100-000005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P10" xr:uid="{00000000-0002-0000-0100-000006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10" xr:uid="{00000000-0002-0000-0100-000007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10" xr:uid="{00000000-0002-0000-0100-000008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10" xr:uid="{00000000-0002-0000-0100-000009000000}"/>
    <dataValidation allowBlank="1" showInputMessage="1" showErrorMessage="1" prompt="Los &quot;valores programados&quot; son los datos numéricos asociados a las variables del indicador en cuestión que permiten calcular la meta del mismo. " sqref="J10:K10" xr:uid="{00000000-0002-0000-0100-00000A000000}"/>
    <dataValidation allowBlank="1" showInputMessage="1" showErrorMessage="1" prompt="Valores numéricos que se habrán de relacionar con el cálculo del indicador propuesto. _x000a_Manual para el diseño y la construcción de indicadores de Coneval." sqref="I10" xr:uid="{00000000-0002-0000-0100-00000B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10" xr:uid="{00000000-0002-0000-0100-00000C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F27 G10 F169:F173 F208:F209" xr:uid="{00000000-0002-0000-0100-00000D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10" xr:uid="{00000000-0002-0000-0100-00000E000000}"/>
    <dataValidation allowBlank="1" showInputMessage="1" showErrorMessage="1" prompt="&quot;Resumen Narrativo&quot; u &quot;objetivo&quot; se entiende como el estado deseado luego de la implementación de una intervención pública. " sqref="D10" xr:uid="{00000000-0002-0000-0100-00000F000000}"/>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rgb="FFFFC000"/>
    <pageSetUpPr fitToPage="1"/>
  </sheetPr>
  <dimension ref="B1:AF95"/>
  <sheetViews>
    <sheetView showGridLines="0" showRuler="0" topLeftCell="A78" zoomScale="50" zoomScaleNormal="50" zoomScalePageLayoutView="60" workbookViewId="0">
      <selection activeCell="O83" sqref="O83"/>
    </sheetView>
  </sheetViews>
  <sheetFormatPr baseColWidth="10" defaultRowHeight="12.75" x14ac:dyDescent="0.25"/>
  <cols>
    <col min="1" max="1" width="1.28515625" style="61" customWidth="1"/>
    <col min="2" max="2" width="7.85546875" style="61" customWidth="1"/>
    <col min="3" max="3" width="19" style="61" customWidth="1"/>
    <col min="4" max="4" width="1.85546875" style="63" customWidth="1"/>
    <col min="5" max="5" width="45" style="399" customWidth="1"/>
    <col min="6" max="6" width="23.5703125" style="400" customWidth="1"/>
    <col min="7" max="7" width="30.140625" style="61" customWidth="1"/>
    <col min="8" max="9" width="10.85546875" style="109" customWidth="1"/>
    <col min="10" max="10" width="46.42578125" style="61" customWidth="1"/>
    <col min="11" max="14" width="18" style="61" customWidth="1"/>
    <col min="15" max="15" width="18" style="466" customWidth="1"/>
    <col min="16" max="16" width="18" style="61" customWidth="1"/>
    <col min="17" max="17" width="22.7109375" style="61" customWidth="1"/>
    <col min="18" max="18" width="12.7109375" style="61" customWidth="1"/>
    <col min="19" max="19" width="12.85546875" style="61" customWidth="1"/>
    <col min="20" max="20" width="13.5703125" style="61" customWidth="1"/>
    <col min="21" max="21" width="12.28515625" style="61" customWidth="1"/>
    <col min="22" max="25" width="9.28515625" style="61" customWidth="1"/>
    <col min="26" max="26" width="13" style="61" customWidth="1"/>
    <col min="27" max="27" width="16.140625" style="465" customWidth="1"/>
    <col min="28" max="28" width="10.5703125" style="61" customWidth="1"/>
    <col min="29" max="16384" width="11.42578125" style="61"/>
  </cols>
  <sheetData>
    <row r="1" spans="2:28" ht="26.25" customHeight="1" x14ac:dyDescent="0.25">
      <c r="K1" s="47"/>
      <c r="L1" s="47"/>
      <c r="M1" s="47"/>
      <c r="N1" s="47"/>
      <c r="O1" s="401"/>
      <c r="P1" s="47"/>
      <c r="Q1" s="47"/>
      <c r="R1" s="47"/>
      <c r="S1" s="47"/>
      <c r="T1" s="47"/>
      <c r="U1" s="47"/>
      <c r="V1" s="47"/>
      <c r="W1" s="47"/>
      <c r="X1" s="47"/>
      <c r="Y1" s="47"/>
      <c r="Z1" s="47"/>
      <c r="AA1" s="402"/>
      <c r="AB1" s="47"/>
    </row>
    <row r="2" spans="2:28" ht="23.25" x14ac:dyDescent="0.35">
      <c r="C2" s="64"/>
      <c r="G2" s="65"/>
      <c r="H2" s="403"/>
      <c r="I2" s="403"/>
      <c r="J2" s="65"/>
      <c r="K2" s="56"/>
      <c r="L2" s="404" t="s">
        <v>618</v>
      </c>
      <c r="M2" s="56"/>
      <c r="N2" s="56"/>
      <c r="O2" s="401"/>
      <c r="P2" s="47"/>
      <c r="Q2" s="47"/>
      <c r="R2" s="47"/>
      <c r="S2" s="47"/>
      <c r="T2" s="47"/>
      <c r="U2" s="47"/>
      <c r="V2" s="47"/>
      <c r="W2" s="47"/>
      <c r="X2" s="47"/>
      <c r="Y2" s="47"/>
      <c r="Z2" s="47"/>
      <c r="AA2" s="402"/>
      <c r="AB2" s="47"/>
    </row>
    <row r="3" spans="2:28" ht="25.5" customHeight="1" x14ac:dyDescent="0.45">
      <c r="B3" s="47"/>
      <c r="C3" s="532" t="s">
        <v>196</v>
      </c>
      <c r="D3" s="533"/>
      <c r="E3" s="405" t="s">
        <v>387</v>
      </c>
      <c r="F3" s="406"/>
      <c r="G3" s="66"/>
      <c r="H3" s="407"/>
      <c r="I3" s="407"/>
      <c r="J3" s="67"/>
      <c r="K3" s="47"/>
      <c r="L3" s="55"/>
      <c r="M3" s="50"/>
      <c r="N3" s="47"/>
      <c r="O3" s="401"/>
      <c r="P3" s="47"/>
      <c r="Q3" s="47"/>
      <c r="R3" s="47"/>
      <c r="S3" s="47"/>
      <c r="T3" s="47"/>
      <c r="U3" s="47"/>
      <c r="V3" s="47"/>
      <c r="W3" s="47"/>
      <c r="X3" s="47"/>
      <c r="Y3" s="47"/>
      <c r="Z3" s="47"/>
      <c r="AA3" s="402"/>
      <c r="AB3" s="47"/>
    </row>
    <row r="4" spans="2:28" ht="30" customHeight="1" x14ac:dyDescent="0.25">
      <c r="B4" s="47"/>
      <c r="C4" s="532" t="s">
        <v>165</v>
      </c>
      <c r="D4" s="533"/>
      <c r="E4" s="408" t="s">
        <v>881</v>
      </c>
      <c r="F4" s="409"/>
      <c r="G4" s="68"/>
      <c r="H4" s="410"/>
      <c r="I4" s="410"/>
      <c r="J4" s="69"/>
      <c r="K4" s="47"/>
      <c r="L4" s="47"/>
      <c r="M4" s="47"/>
      <c r="N4" s="47"/>
      <c r="O4" s="401"/>
      <c r="P4" s="47"/>
      <c r="Q4" s="47"/>
      <c r="R4" s="47"/>
      <c r="S4" s="47"/>
      <c r="T4" s="47"/>
      <c r="U4" s="47"/>
      <c r="V4" s="47"/>
      <c r="W4" s="47"/>
      <c r="X4" s="47"/>
      <c r="Y4" s="47"/>
      <c r="Z4" s="47"/>
      <c r="AA4" s="402"/>
      <c r="AB4" s="47"/>
    </row>
    <row r="5" spans="2:28" ht="21.75" customHeight="1" x14ac:dyDescent="0.25">
      <c r="B5" s="47"/>
      <c r="C5" s="532" t="s">
        <v>0</v>
      </c>
      <c r="D5" s="533"/>
      <c r="E5" s="408" t="s">
        <v>219</v>
      </c>
      <c r="F5" s="409"/>
      <c r="G5" s="68"/>
      <c r="H5" s="410"/>
      <c r="I5" s="410"/>
      <c r="J5" s="69"/>
      <c r="K5" s="47"/>
      <c r="L5" s="47"/>
      <c r="M5" s="47"/>
      <c r="N5" s="47"/>
      <c r="O5" s="411"/>
      <c r="P5" s="47"/>
      <c r="Q5" s="47"/>
      <c r="R5" s="47"/>
      <c r="S5" s="47"/>
      <c r="T5" s="47"/>
      <c r="U5" s="47"/>
      <c r="V5" s="47"/>
      <c r="W5" s="47"/>
      <c r="X5" s="47"/>
      <c r="Y5" s="47"/>
      <c r="Z5" s="47"/>
      <c r="AA5" s="402"/>
      <c r="AB5" s="47"/>
    </row>
    <row r="6" spans="2:28" ht="31.5" customHeight="1" x14ac:dyDescent="0.25">
      <c r="B6" s="47"/>
      <c r="C6" s="532" t="s">
        <v>619</v>
      </c>
      <c r="D6" s="533"/>
      <c r="E6" s="408" t="s">
        <v>1648</v>
      </c>
      <c r="F6" s="412"/>
      <c r="G6" s="70"/>
      <c r="H6" s="110"/>
      <c r="I6" s="111"/>
      <c r="J6" s="71"/>
      <c r="K6" s="57"/>
      <c r="L6" s="57"/>
      <c r="M6" s="57"/>
      <c r="N6" s="47"/>
      <c r="O6" s="411"/>
      <c r="P6" s="47"/>
      <c r="Q6" s="47"/>
      <c r="R6" s="47"/>
      <c r="S6" s="47"/>
      <c r="T6" s="47"/>
      <c r="U6" s="47"/>
      <c r="V6" s="47"/>
      <c r="W6" s="47"/>
      <c r="X6" s="47"/>
      <c r="Y6" s="47"/>
      <c r="Z6" s="47"/>
      <c r="AA6" s="402"/>
      <c r="AB6" s="47"/>
    </row>
    <row r="7" spans="2:28" ht="21.75" customHeight="1" x14ac:dyDescent="0.25">
      <c r="B7" s="47"/>
      <c r="C7" s="532" t="s">
        <v>167</v>
      </c>
      <c r="D7" s="533"/>
      <c r="E7" s="408" t="s">
        <v>211</v>
      </c>
      <c r="F7" s="412"/>
      <c r="G7" s="70"/>
      <c r="H7" s="110"/>
      <c r="I7" s="111"/>
      <c r="J7" s="71"/>
      <c r="K7" s="57"/>
      <c r="L7" s="57"/>
      <c r="M7" s="57"/>
      <c r="N7" s="47"/>
      <c r="O7" s="411"/>
      <c r="P7" s="47"/>
      <c r="Q7" s="47"/>
      <c r="R7" s="47"/>
      <c r="S7" s="47"/>
      <c r="T7" s="47"/>
      <c r="U7" s="47"/>
      <c r="V7" s="47"/>
      <c r="W7" s="47"/>
      <c r="X7" s="47"/>
      <c r="Y7" s="47"/>
      <c r="Z7" s="47"/>
      <c r="AA7" s="402"/>
      <c r="AB7" s="47"/>
    </row>
    <row r="8" spans="2:28" ht="21.75" customHeight="1" x14ac:dyDescent="0.25">
      <c r="B8" s="47"/>
      <c r="C8" s="532" t="s">
        <v>168</v>
      </c>
      <c r="D8" s="533"/>
      <c r="E8" s="408" t="s">
        <v>121</v>
      </c>
      <c r="F8" s="413"/>
      <c r="G8" s="70"/>
      <c r="H8" s="110"/>
      <c r="I8" s="111"/>
      <c r="J8" s="71"/>
      <c r="K8" s="57"/>
      <c r="L8" s="57"/>
      <c r="M8" s="57"/>
      <c r="N8" s="47"/>
      <c r="O8" s="401"/>
      <c r="P8" s="47"/>
      <c r="Q8" s="47"/>
      <c r="R8" s="47"/>
      <c r="S8" s="47"/>
      <c r="T8" s="47"/>
      <c r="U8" s="47"/>
      <c r="V8" s="47"/>
      <c r="W8" s="47"/>
      <c r="X8" s="47"/>
      <c r="Y8" s="47"/>
      <c r="Z8" s="47"/>
      <c r="AA8" s="402"/>
      <c r="AB8" s="47"/>
    </row>
    <row r="9" spans="2:28" ht="21.75" customHeight="1" x14ac:dyDescent="0.25">
      <c r="B9" s="47"/>
      <c r="C9" s="532" t="s">
        <v>169</v>
      </c>
      <c r="D9" s="533"/>
      <c r="E9" s="408" t="s">
        <v>43</v>
      </c>
      <c r="F9" s="409"/>
      <c r="G9" s="72"/>
      <c r="H9" s="112"/>
      <c r="I9" s="112"/>
      <c r="J9" s="73"/>
      <c r="K9" s="58"/>
      <c r="L9" s="58"/>
      <c r="M9" s="58"/>
      <c r="N9" s="58"/>
      <c r="O9" s="414"/>
      <c r="P9" s="47"/>
      <c r="Q9" s="47"/>
      <c r="R9" s="47"/>
      <c r="S9" s="47"/>
      <c r="T9" s="47"/>
      <c r="U9" s="47"/>
      <c r="V9" s="47"/>
      <c r="W9" s="47"/>
      <c r="X9" s="47"/>
      <c r="Y9" s="47"/>
      <c r="Z9" s="47"/>
      <c r="AA9" s="402"/>
      <c r="AB9" s="47"/>
    </row>
    <row r="10" spans="2:28" ht="27" customHeight="1" x14ac:dyDescent="0.25">
      <c r="B10" s="531" t="s">
        <v>151</v>
      </c>
      <c r="C10" s="532" t="s">
        <v>170</v>
      </c>
      <c r="D10" s="533"/>
      <c r="E10" s="415" t="s">
        <v>1649</v>
      </c>
      <c r="F10" s="415"/>
      <c r="G10" s="72"/>
      <c r="H10" s="112"/>
      <c r="I10" s="112"/>
      <c r="J10" s="73"/>
      <c r="K10" s="58"/>
      <c r="L10" s="58"/>
      <c r="M10" s="58"/>
      <c r="N10" s="58"/>
      <c r="O10" s="414"/>
      <c r="P10" s="59"/>
      <c r="Q10" s="47"/>
      <c r="R10" s="47"/>
      <c r="S10" s="47"/>
      <c r="T10" s="47"/>
      <c r="U10" s="47"/>
      <c r="V10" s="47"/>
      <c r="W10" s="47"/>
      <c r="X10" s="47"/>
      <c r="Y10" s="47"/>
      <c r="Z10" s="47"/>
      <c r="AA10" s="402"/>
      <c r="AB10" s="47"/>
    </row>
    <row r="11" spans="2:28" ht="27" customHeight="1" x14ac:dyDescent="0.25">
      <c r="B11" s="531"/>
      <c r="C11" s="532" t="s">
        <v>171</v>
      </c>
      <c r="D11" s="533"/>
      <c r="E11" s="416" t="s">
        <v>1650</v>
      </c>
      <c r="F11" s="416"/>
      <c r="G11" s="72"/>
      <c r="H11" s="112"/>
      <c r="I11" s="112"/>
      <c r="J11" s="73"/>
      <c r="K11" s="58"/>
      <c r="L11" s="58"/>
      <c r="M11" s="58"/>
      <c r="N11" s="58"/>
      <c r="O11" s="414"/>
      <c r="P11" s="47"/>
      <c r="Q11" s="47"/>
      <c r="R11" s="47"/>
      <c r="S11" s="47"/>
      <c r="T11" s="47"/>
      <c r="U11" s="47"/>
      <c r="V11" s="47"/>
      <c r="W11" s="47"/>
      <c r="X11" s="47"/>
      <c r="Y11" s="47"/>
      <c r="Z11" s="47"/>
      <c r="AA11" s="402"/>
      <c r="AB11" s="47"/>
    </row>
    <row r="12" spans="2:28" ht="27" customHeight="1" x14ac:dyDescent="0.25">
      <c r="B12" s="536" t="s">
        <v>152</v>
      </c>
      <c r="C12" s="532" t="s">
        <v>172</v>
      </c>
      <c r="D12" s="533"/>
      <c r="E12" s="417" t="s">
        <v>1651</v>
      </c>
      <c r="G12" s="72"/>
      <c r="H12" s="112"/>
      <c r="I12" s="112"/>
      <c r="J12" s="73"/>
      <c r="K12" s="58"/>
      <c r="L12" s="58"/>
      <c r="M12" s="58"/>
      <c r="N12" s="58"/>
      <c r="O12" s="414"/>
      <c r="P12" s="47"/>
      <c r="Q12" s="47"/>
      <c r="R12" s="47"/>
      <c r="S12" s="47"/>
      <c r="T12" s="47"/>
      <c r="U12" s="47"/>
      <c r="V12" s="47"/>
      <c r="W12" s="47"/>
      <c r="X12" s="47"/>
      <c r="Y12" s="47"/>
      <c r="Z12" s="47"/>
      <c r="AA12" s="402"/>
      <c r="AB12" s="47"/>
    </row>
    <row r="13" spans="2:28" ht="27" customHeight="1" x14ac:dyDescent="0.25">
      <c r="B13" s="536"/>
      <c r="C13" s="532" t="s">
        <v>173</v>
      </c>
      <c r="D13" s="533"/>
      <c r="E13" s="416" t="s">
        <v>1652</v>
      </c>
      <c r="F13" s="417"/>
      <c r="G13" s="72"/>
      <c r="H13" s="112"/>
      <c r="I13" s="112"/>
      <c r="J13" s="73"/>
      <c r="K13" s="58"/>
      <c r="L13" s="58"/>
      <c r="M13" s="58"/>
      <c r="N13" s="58"/>
      <c r="O13" s="414"/>
      <c r="P13" s="47"/>
      <c r="Q13" s="47"/>
      <c r="R13" s="47"/>
      <c r="S13" s="47"/>
      <c r="T13" s="47"/>
      <c r="U13" s="47"/>
      <c r="V13" s="47"/>
      <c r="W13" s="47"/>
      <c r="X13" s="47"/>
      <c r="Y13" s="47"/>
      <c r="Z13" s="47"/>
      <c r="AA13" s="402"/>
      <c r="AB13" s="47"/>
    </row>
    <row r="14" spans="2:28" ht="27" customHeight="1" x14ac:dyDescent="0.25">
      <c r="B14" s="531" t="s">
        <v>153</v>
      </c>
      <c r="C14" s="532" t="s">
        <v>174</v>
      </c>
      <c r="D14" s="533"/>
      <c r="E14" s="417" t="s">
        <v>1653</v>
      </c>
      <c r="F14" s="417"/>
      <c r="G14" s="72"/>
      <c r="H14" s="112"/>
      <c r="I14" s="112"/>
      <c r="J14" s="73"/>
      <c r="K14" s="58"/>
      <c r="L14" s="58"/>
      <c r="M14" s="58"/>
      <c r="N14" s="58"/>
      <c r="O14" s="414"/>
      <c r="P14" s="47"/>
      <c r="Q14" s="47"/>
      <c r="R14" s="47"/>
      <c r="S14" s="47"/>
      <c r="T14" s="47"/>
      <c r="U14" s="47"/>
      <c r="V14" s="47"/>
      <c r="W14" s="47"/>
      <c r="X14" s="47"/>
      <c r="Y14" s="47"/>
      <c r="Z14" s="47"/>
      <c r="AA14" s="402"/>
      <c r="AB14" s="47"/>
    </row>
    <row r="15" spans="2:28" ht="27" customHeight="1" x14ac:dyDescent="0.25">
      <c r="B15" s="531"/>
      <c r="C15" s="534" t="s">
        <v>175</v>
      </c>
      <c r="D15" s="535"/>
      <c r="E15" s="416" t="s">
        <v>1654</v>
      </c>
      <c r="F15" s="417"/>
      <c r="G15" s="72"/>
      <c r="H15" s="112"/>
      <c r="I15" s="112"/>
      <c r="J15" s="73"/>
      <c r="K15" s="47"/>
      <c r="L15" s="47"/>
      <c r="M15" s="58"/>
      <c r="N15" s="47"/>
      <c r="O15" s="414"/>
      <c r="P15" s="47"/>
      <c r="Q15" s="47"/>
      <c r="R15" s="47"/>
      <c r="S15" s="47"/>
      <c r="T15" s="47"/>
      <c r="U15" s="47"/>
      <c r="V15" s="47"/>
      <c r="W15" s="47"/>
      <c r="X15" s="47"/>
      <c r="Y15" s="47"/>
      <c r="Z15" s="47"/>
      <c r="AA15" s="402"/>
      <c r="AB15" s="47"/>
    </row>
    <row r="16" spans="2:28" ht="9" customHeight="1" x14ac:dyDescent="0.25">
      <c r="C16" s="74"/>
      <c r="D16" s="74"/>
      <c r="K16" s="47"/>
      <c r="L16" s="47"/>
      <c r="M16" s="47"/>
      <c r="N16" s="47"/>
      <c r="O16" s="401"/>
      <c r="P16" s="47"/>
      <c r="Q16" s="47"/>
      <c r="R16" s="47"/>
      <c r="S16" s="47"/>
      <c r="T16" s="47"/>
      <c r="U16" s="47"/>
      <c r="V16" s="47"/>
      <c r="W16" s="47"/>
      <c r="X16" s="47"/>
      <c r="Y16" s="47"/>
      <c r="Z16" s="47"/>
      <c r="AA16" s="402"/>
      <c r="AB16" s="47"/>
    </row>
    <row r="17" spans="2:28" ht="17.25" customHeight="1" x14ac:dyDescent="0.25">
      <c r="C17" s="75"/>
      <c r="D17" s="76"/>
      <c r="E17" s="529" t="s">
        <v>150</v>
      </c>
      <c r="F17" s="529"/>
      <c r="G17" s="529"/>
      <c r="H17" s="529"/>
      <c r="I17" s="529"/>
      <c r="J17" s="529"/>
      <c r="K17" s="529"/>
      <c r="L17" s="529"/>
      <c r="M17" s="529"/>
      <c r="N17" s="529"/>
      <c r="O17" s="529"/>
      <c r="P17" s="529"/>
      <c r="Q17" s="529"/>
      <c r="R17" s="530" t="s">
        <v>620</v>
      </c>
      <c r="S17" s="530"/>
      <c r="T17" s="530"/>
      <c r="U17" s="530"/>
      <c r="V17" s="530"/>
      <c r="W17" s="530"/>
      <c r="X17" s="530"/>
      <c r="Y17" s="530"/>
      <c r="Z17" s="530"/>
      <c r="AA17" s="418"/>
      <c r="AB17" s="419"/>
    </row>
    <row r="18" spans="2:28" ht="58.5" customHeight="1" x14ac:dyDescent="0.25">
      <c r="C18" s="77"/>
      <c r="D18" s="78"/>
      <c r="E18" s="420" t="s">
        <v>610</v>
      </c>
      <c r="F18" s="113" t="s">
        <v>598</v>
      </c>
      <c r="G18" s="113" t="s">
        <v>140</v>
      </c>
      <c r="H18" s="114" t="s">
        <v>141</v>
      </c>
      <c r="I18" s="114" t="s">
        <v>142</v>
      </c>
      <c r="J18" s="421" t="s">
        <v>144</v>
      </c>
      <c r="K18" s="421" t="s">
        <v>617</v>
      </c>
      <c r="L18" s="421" t="s">
        <v>616</v>
      </c>
      <c r="M18" s="421" t="s">
        <v>145</v>
      </c>
      <c r="N18" s="421" t="s">
        <v>146</v>
      </c>
      <c r="O18" s="422" t="s">
        <v>147</v>
      </c>
      <c r="P18" s="421" t="s">
        <v>148</v>
      </c>
      <c r="Q18" s="423" t="s">
        <v>149</v>
      </c>
      <c r="R18" s="424" t="s">
        <v>185</v>
      </c>
      <c r="S18" s="424" t="s">
        <v>186</v>
      </c>
      <c r="T18" s="424" t="s">
        <v>187</v>
      </c>
      <c r="U18" s="424" t="s">
        <v>188</v>
      </c>
      <c r="V18" s="424" t="s">
        <v>189</v>
      </c>
      <c r="W18" s="424" t="s">
        <v>190</v>
      </c>
      <c r="X18" s="424" t="s">
        <v>191</v>
      </c>
      <c r="Y18" s="424" t="s">
        <v>192</v>
      </c>
      <c r="Z18" s="424" t="s">
        <v>193</v>
      </c>
      <c r="AA18" s="425"/>
      <c r="AB18" s="426">
        <v>100</v>
      </c>
    </row>
    <row r="19" spans="2:28" s="60" customFormat="1" ht="92.25" customHeight="1" x14ac:dyDescent="0.25">
      <c r="B19" s="62"/>
      <c r="C19" s="51" t="s">
        <v>137</v>
      </c>
      <c r="D19" s="94"/>
      <c r="E19" s="116" t="s">
        <v>1624</v>
      </c>
      <c r="F19" s="209" t="s">
        <v>1581</v>
      </c>
      <c r="G19" s="206" t="s">
        <v>1585</v>
      </c>
      <c r="H19" s="215" t="s">
        <v>217</v>
      </c>
      <c r="I19" s="215" t="s">
        <v>155</v>
      </c>
      <c r="J19" s="220" t="s">
        <v>880</v>
      </c>
      <c r="K19" s="147">
        <v>2.21</v>
      </c>
      <c r="L19" s="148">
        <v>4</v>
      </c>
      <c r="M19" s="137" t="s">
        <v>163</v>
      </c>
      <c r="N19" s="427" t="s">
        <v>830</v>
      </c>
      <c r="O19" s="428">
        <v>0.55000000000000004</v>
      </c>
      <c r="P19" s="126" t="s">
        <v>831</v>
      </c>
      <c r="Q19" s="126" t="s">
        <v>833</v>
      </c>
      <c r="R19" s="429">
        <v>17052117</v>
      </c>
      <c r="S19" s="429">
        <v>6679493</v>
      </c>
      <c r="T19" s="429">
        <v>15959645</v>
      </c>
      <c r="U19" s="429">
        <v>9000000</v>
      </c>
      <c r="V19" s="429">
        <v>0</v>
      </c>
      <c r="W19" s="429">
        <v>0</v>
      </c>
      <c r="X19" s="429">
        <v>0</v>
      </c>
      <c r="Y19" s="429">
        <v>0</v>
      </c>
      <c r="Z19" s="429">
        <v>6000000</v>
      </c>
      <c r="AA19" s="430">
        <v>54691255</v>
      </c>
      <c r="AB19" s="431" t="s">
        <v>1372</v>
      </c>
    </row>
    <row r="20" spans="2:28" s="60" customFormat="1" ht="181.5" customHeight="1" x14ac:dyDescent="0.25">
      <c r="B20" s="62"/>
      <c r="C20" s="52" t="s">
        <v>138</v>
      </c>
      <c r="D20" s="95"/>
      <c r="E20" s="228" t="s">
        <v>884</v>
      </c>
      <c r="F20" s="228" t="s">
        <v>1587</v>
      </c>
      <c r="G20" s="228" t="s">
        <v>1588</v>
      </c>
      <c r="H20" s="432" t="s">
        <v>217</v>
      </c>
      <c r="I20" s="432" t="s">
        <v>155</v>
      </c>
      <c r="J20" s="433" t="s">
        <v>1584</v>
      </c>
      <c r="K20" s="434">
        <v>1442.9850000000004</v>
      </c>
      <c r="L20" s="434">
        <v>6400.6829999999991</v>
      </c>
      <c r="M20" s="273" t="s">
        <v>163</v>
      </c>
      <c r="N20" s="435" t="s">
        <v>830</v>
      </c>
      <c r="O20" s="436">
        <v>0.23</v>
      </c>
      <c r="P20" s="126" t="s">
        <v>831</v>
      </c>
      <c r="Q20" s="126" t="s">
        <v>833</v>
      </c>
      <c r="R20" s="429">
        <v>17052117</v>
      </c>
      <c r="S20" s="429">
        <v>6679493</v>
      </c>
      <c r="T20" s="429">
        <v>15959645</v>
      </c>
      <c r="U20" s="429">
        <v>9000000</v>
      </c>
      <c r="V20" s="429">
        <v>0</v>
      </c>
      <c r="W20" s="429">
        <v>0</v>
      </c>
      <c r="X20" s="429">
        <v>0</v>
      </c>
      <c r="Y20" s="429">
        <v>0</v>
      </c>
      <c r="Z20" s="429">
        <v>6000000</v>
      </c>
      <c r="AA20" s="430">
        <v>54691255</v>
      </c>
      <c r="AB20" s="437"/>
    </row>
    <row r="21" spans="2:28" s="60" customFormat="1" ht="124.5" customHeight="1" x14ac:dyDescent="0.25">
      <c r="B21" s="528" t="s">
        <v>1244</v>
      </c>
      <c r="C21" s="52" t="s">
        <v>139</v>
      </c>
      <c r="D21" s="95"/>
      <c r="E21" s="138" t="s">
        <v>885</v>
      </c>
      <c r="F21" s="438" t="s">
        <v>1655</v>
      </c>
      <c r="G21" s="214" t="s">
        <v>1578</v>
      </c>
      <c r="H21" s="215" t="s">
        <v>154</v>
      </c>
      <c r="I21" s="215" t="s">
        <v>157</v>
      </c>
      <c r="J21" s="117" t="s">
        <v>1579</v>
      </c>
      <c r="K21" s="439">
        <v>12.7</v>
      </c>
      <c r="L21" s="439">
        <v>15.9</v>
      </c>
      <c r="M21" s="137" t="s">
        <v>162</v>
      </c>
      <c r="N21" s="216" t="s">
        <v>830</v>
      </c>
      <c r="O21" s="133" t="s">
        <v>1580</v>
      </c>
      <c r="P21" s="126" t="s">
        <v>831</v>
      </c>
      <c r="Q21" s="126" t="s">
        <v>833</v>
      </c>
      <c r="R21" s="429">
        <v>0</v>
      </c>
      <c r="S21" s="440">
        <v>0</v>
      </c>
      <c r="T21" s="440">
        <v>0</v>
      </c>
      <c r="U21" s="440">
        <v>2000000</v>
      </c>
      <c r="V21" s="440">
        <v>0</v>
      </c>
      <c r="W21" s="440">
        <v>0</v>
      </c>
      <c r="X21" s="440">
        <v>0</v>
      </c>
      <c r="Y21" s="440">
        <v>0</v>
      </c>
      <c r="Z21" s="441">
        <v>0</v>
      </c>
      <c r="AA21" s="430">
        <v>2000000</v>
      </c>
      <c r="AB21" s="437"/>
    </row>
    <row r="22" spans="2:28" s="60" customFormat="1" ht="48" x14ac:dyDescent="0.25">
      <c r="B22" s="528"/>
      <c r="C22" s="53" t="s">
        <v>608</v>
      </c>
      <c r="D22" s="95"/>
      <c r="E22" s="228" t="s">
        <v>915</v>
      </c>
      <c r="F22" s="228" t="s">
        <v>922</v>
      </c>
      <c r="G22" s="228" t="s">
        <v>1011</v>
      </c>
      <c r="H22" s="432" t="s">
        <v>154</v>
      </c>
      <c r="I22" s="432" t="s">
        <v>157</v>
      </c>
      <c r="J22" s="273" t="s">
        <v>1577</v>
      </c>
      <c r="K22" s="442">
        <v>10</v>
      </c>
      <c r="L22" s="442">
        <v>15</v>
      </c>
      <c r="M22" s="443" t="s">
        <v>159</v>
      </c>
      <c r="N22" s="443" t="s">
        <v>828</v>
      </c>
      <c r="O22" s="444">
        <v>0.66</v>
      </c>
      <c r="P22" s="445" t="s">
        <v>831</v>
      </c>
      <c r="Q22" s="445" t="s">
        <v>833</v>
      </c>
      <c r="R22" s="121">
        <v>0</v>
      </c>
      <c r="S22" s="121">
        <v>0</v>
      </c>
      <c r="T22" s="121">
        <v>0</v>
      </c>
      <c r="U22" s="121">
        <v>100000</v>
      </c>
      <c r="V22" s="121">
        <v>0</v>
      </c>
      <c r="W22" s="121">
        <v>0</v>
      </c>
      <c r="X22" s="121">
        <v>0</v>
      </c>
      <c r="Y22" s="121">
        <v>0</v>
      </c>
      <c r="Z22" s="121">
        <v>0</v>
      </c>
      <c r="AA22" s="446">
        <v>100000</v>
      </c>
      <c r="AB22" s="447">
        <v>5</v>
      </c>
    </row>
    <row r="23" spans="2:28" s="60" customFormat="1" ht="108" customHeight="1" x14ac:dyDescent="0.25">
      <c r="B23" s="528"/>
      <c r="C23" s="54" t="s">
        <v>609</v>
      </c>
      <c r="D23" s="96"/>
      <c r="E23" s="139" t="s">
        <v>916</v>
      </c>
      <c r="F23" s="214" t="s">
        <v>923</v>
      </c>
      <c r="G23" s="214" t="s">
        <v>1012</v>
      </c>
      <c r="H23" s="215" t="s">
        <v>154</v>
      </c>
      <c r="I23" s="215" t="s">
        <v>157</v>
      </c>
      <c r="J23" s="137" t="s">
        <v>1656</v>
      </c>
      <c r="K23" s="439">
        <v>80</v>
      </c>
      <c r="L23" s="439">
        <v>80</v>
      </c>
      <c r="M23" s="137" t="s">
        <v>159</v>
      </c>
      <c r="N23" s="216" t="s">
        <v>828</v>
      </c>
      <c r="O23" s="448">
        <v>0.8</v>
      </c>
      <c r="P23" s="126" t="s">
        <v>831</v>
      </c>
      <c r="Q23" s="126" t="s">
        <v>833</v>
      </c>
      <c r="R23" s="121">
        <v>0</v>
      </c>
      <c r="S23" s="121">
        <v>0</v>
      </c>
      <c r="T23" s="121">
        <v>0</v>
      </c>
      <c r="U23" s="121">
        <v>400000</v>
      </c>
      <c r="V23" s="121">
        <v>0</v>
      </c>
      <c r="W23" s="121">
        <v>0</v>
      </c>
      <c r="X23" s="121">
        <v>0</v>
      </c>
      <c r="Y23" s="121">
        <v>0</v>
      </c>
      <c r="Z23" s="121">
        <v>0</v>
      </c>
      <c r="AA23" s="446">
        <v>400000</v>
      </c>
      <c r="AB23" s="447">
        <v>20</v>
      </c>
    </row>
    <row r="24" spans="2:28" s="60" customFormat="1" ht="87.75" customHeight="1" x14ac:dyDescent="0.25">
      <c r="B24" s="528"/>
      <c r="C24" s="53" t="s">
        <v>684</v>
      </c>
      <c r="D24" s="96"/>
      <c r="E24" s="228" t="s">
        <v>917</v>
      </c>
      <c r="F24" s="228" t="s">
        <v>924</v>
      </c>
      <c r="G24" s="228" t="s">
        <v>1013</v>
      </c>
      <c r="H24" s="432" t="s">
        <v>154</v>
      </c>
      <c r="I24" s="432" t="s">
        <v>157</v>
      </c>
      <c r="J24" s="273" t="s">
        <v>1657</v>
      </c>
      <c r="K24" s="442">
        <v>10</v>
      </c>
      <c r="L24" s="442">
        <v>10</v>
      </c>
      <c r="M24" s="443" t="s">
        <v>159</v>
      </c>
      <c r="N24" s="443" t="s">
        <v>828</v>
      </c>
      <c r="O24" s="444">
        <v>1</v>
      </c>
      <c r="P24" s="445" t="s">
        <v>831</v>
      </c>
      <c r="Q24" s="445" t="s">
        <v>833</v>
      </c>
      <c r="R24" s="121">
        <v>0</v>
      </c>
      <c r="S24" s="121">
        <v>0</v>
      </c>
      <c r="T24" s="121">
        <v>0</v>
      </c>
      <c r="U24" s="121">
        <v>300000</v>
      </c>
      <c r="V24" s="121">
        <v>0</v>
      </c>
      <c r="W24" s="121">
        <v>0</v>
      </c>
      <c r="X24" s="121">
        <v>0</v>
      </c>
      <c r="Y24" s="121">
        <v>0</v>
      </c>
      <c r="Z24" s="121">
        <v>0</v>
      </c>
      <c r="AA24" s="446">
        <v>300000</v>
      </c>
      <c r="AB24" s="447">
        <v>15</v>
      </c>
    </row>
    <row r="25" spans="2:28" s="60" customFormat="1" ht="95.25" customHeight="1" x14ac:dyDescent="0.25">
      <c r="B25" s="528"/>
      <c r="C25" s="54" t="s">
        <v>685</v>
      </c>
      <c r="D25" s="96"/>
      <c r="E25" s="139" t="s">
        <v>918</v>
      </c>
      <c r="F25" s="214" t="s">
        <v>925</v>
      </c>
      <c r="G25" s="214" t="s">
        <v>1014</v>
      </c>
      <c r="H25" s="215" t="s">
        <v>154</v>
      </c>
      <c r="I25" s="215" t="s">
        <v>157</v>
      </c>
      <c r="J25" s="137" t="s">
        <v>1574</v>
      </c>
      <c r="K25" s="439">
        <v>10</v>
      </c>
      <c r="L25" s="439">
        <v>10</v>
      </c>
      <c r="M25" s="137" t="s">
        <v>159</v>
      </c>
      <c r="N25" s="216" t="s">
        <v>828</v>
      </c>
      <c r="O25" s="448">
        <v>1</v>
      </c>
      <c r="P25" s="126" t="s">
        <v>831</v>
      </c>
      <c r="Q25" s="126" t="s">
        <v>833</v>
      </c>
      <c r="R25" s="121">
        <v>0</v>
      </c>
      <c r="S25" s="121">
        <v>0</v>
      </c>
      <c r="T25" s="121">
        <v>0</v>
      </c>
      <c r="U25" s="121">
        <v>400000</v>
      </c>
      <c r="V25" s="121">
        <v>0</v>
      </c>
      <c r="W25" s="121">
        <v>0</v>
      </c>
      <c r="X25" s="121">
        <v>0</v>
      </c>
      <c r="Y25" s="121">
        <v>0</v>
      </c>
      <c r="Z25" s="121">
        <v>0</v>
      </c>
      <c r="AA25" s="446">
        <v>400000</v>
      </c>
      <c r="AB25" s="447">
        <v>20</v>
      </c>
    </row>
    <row r="26" spans="2:28" s="60" customFormat="1" ht="82.5" customHeight="1" x14ac:dyDescent="0.25">
      <c r="B26" s="528"/>
      <c r="C26" s="53" t="s">
        <v>686</v>
      </c>
      <c r="D26" s="96"/>
      <c r="E26" s="228" t="s">
        <v>1010</v>
      </c>
      <c r="F26" s="228" t="s">
        <v>926</v>
      </c>
      <c r="G26" s="228" t="s">
        <v>1572</v>
      </c>
      <c r="H26" s="432" t="s">
        <v>154</v>
      </c>
      <c r="I26" s="432" t="s">
        <v>157</v>
      </c>
      <c r="J26" s="273" t="s">
        <v>1573</v>
      </c>
      <c r="K26" s="442">
        <v>10</v>
      </c>
      <c r="L26" s="442">
        <v>10</v>
      </c>
      <c r="M26" s="443" t="s">
        <v>159</v>
      </c>
      <c r="N26" s="443" t="s">
        <v>828</v>
      </c>
      <c r="O26" s="444">
        <v>0.66</v>
      </c>
      <c r="P26" s="445" t="s">
        <v>831</v>
      </c>
      <c r="Q26" s="445" t="s">
        <v>833</v>
      </c>
      <c r="R26" s="121">
        <v>0</v>
      </c>
      <c r="S26" s="121">
        <v>0</v>
      </c>
      <c r="T26" s="121">
        <v>0</v>
      </c>
      <c r="U26" s="121">
        <v>500000</v>
      </c>
      <c r="V26" s="121">
        <v>0</v>
      </c>
      <c r="W26" s="121">
        <v>0</v>
      </c>
      <c r="X26" s="121">
        <v>0</v>
      </c>
      <c r="Y26" s="121">
        <v>0</v>
      </c>
      <c r="Z26" s="121">
        <v>0</v>
      </c>
      <c r="AA26" s="446">
        <v>500000</v>
      </c>
      <c r="AB26" s="447">
        <v>25</v>
      </c>
    </row>
    <row r="27" spans="2:28" s="60" customFormat="1" ht="91.5" customHeight="1" x14ac:dyDescent="0.25">
      <c r="B27" s="528"/>
      <c r="C27" s="54" t="s">
        <v>687</v>
      </c>
      <c r="D27" s="96"/>
      <c r="E27" s="139" t="s">
        <v>919</v>
      </c>
      <c r="F27" s="214" t="s">
        <v>927</v>
      </c>
      <c r="G27" s="214" t="s">
        <v>1015</v>
      </c>
      <c r="H27" s="215" t="s">
        <v>154</v>
      </c>
      <c r="I27" s="215" t="s">
        <v>157</v>
      </c>
      <c r="J27" s="137" t="s">
        <v>1571</v>
      </c>
      <c r="K27" s="439">
        <v>8</v>
      </c>
      <c r="L27" s="439">
        <v>8</v>
      </c>
      <c r="M27" s="137" t="s">
        <v>159</v>
      </c>
      <c r="N27" s="216" t="s">
        <v>828</v>
      </c>
      <c r="O27" s="448">
        <v>1</v>
      </c>
      <c r="P27" s="126" t="s">
        <v>831</v>
      </c>
      <c r="Q27" s="126" t="s">
        <v>833</v>
      </c>
      <c r="R27" s="121">
        <v>0</v>
      </c>
      <c r="S27" s="121">
        <v>0</v>
      </c>
      <c r="T27" s="121">
        <v>0</v>
      </c>
      <c r="U27" s="121">
        <v>300000</v>
      </c>
      <c r="V27" s="121">
        <v>0</v>
      </c>
      <c r="W27" s="121">
        <v>0</v>
      </c>
      <c r="X27" s="121">
        <v>0</v>
      </c>
      <c r="Y27" s="121">
        <v>0</v>
      </c>
      <c r="Z27" s="121">
        <v>0</v>
      </c>
      <c r="AA27" s="446">
        <v>300000</v>
      </c>
      <c r="AB27" s="447">
        <v>15</v>
      </c>
    </row>
    <row r="28" spans="2:28" s="60" customFormat="1" ht="48" x14ac:dyDescent="0.25">
      <c r="B28" s="528"/>
      <c r="C28" s="54" t="s">
        <v>913</v>
      </c>
      <c r="D28" s="96"/>
      <c r="E28" s="228" t="s">
        <v>920</v>
      </c>
      <c r="F28" s="228" t="s">
        <v>928</v>
      </c>
      <c r="G28" s="228" t="s">
        <v>1016</v>
      </c>
      <c r="H28" s="432" t="s">
        <v>154</v>
      </c>
      <c r="I28" s="432" t="s">
        <v>157</v>
      </c>
      <c r="J28" s="273" t="s">
        <v>1658</v>
      </c>
      <c r="K28" s="442">
        <v>10</v>
      </c>
      <c r="L28" s="442">
        <v>10</v>
      </c>
      <c r="M28" s="443" t="s">
        <v>159</v>
      </c>
      <c r="N28" s="443" t="s">
        <v>828</v>
      </c>
      <c r="O28" s="444">
        <v>0.75</v>
      </c>
      <c r="P28" s="445" t="s">
        <v>831</v>
      </c>
      <c r="Q28" s="445" t="s">
        <v>833</v>
      </c>
      <c r="R28" s="121">
        <v>0</v>
      </c>
      <c r="S28" s="121">
        <v>0</v>
      </c>
      <c r="T28" s="121">
        <v>0</v>
      </c>
      <c r="U28" s="121">
        <v>200000</v>
      </c>
      <c r="V28" s="121">
        <v>0</v>
      </c>
      <c r="W28" s="121">
        <v>0</v>
      </c>
      <c r="X28" s="121">
        <v>0</v>
      </c>
      <c r="Y28" s="121">
        <v>0</v>
      </c>
      <c r="Z28" s="121">
        <v>0</v>
      </c>
      <c r="AA28" s="446">
        <v>200000</v>
      </c>
      <c r="AB28" s="447">
        <v>10</v>
      </c>
    </row>
    <row r="29" spans="2:28" s="60" customFormat="1" ht="60" x14ac:dyDescent="0.25">
      <c r="B29" s="528"/>
      <c r="C29" s="54" t="s">
        <v>914</v>
      </c>
      <c r="D29" s="96"/>
      <c r="E29" s="139" t="s">
        <v>921</v>
      </c>
      <c r="F29" s="219" t="s">
        <v>1567</v>
      </c>
      <c r="G29" s="214" t="s">
        <v>1568</v>
      </c>
      <c r="H29" s="215" t="s">
        <v>154</v>
      </c>
      <c r="I29" s="215" t="s">
        <v>157</v>
      </c>
      <c r="J29" s="137" t="s">
        <v>1569</v>
      </c>
      <c r="K29" s="439">
        <v>4</v>
      </c>
      <c r="L29" s="439">
        <v>6</v>
      </c>
      <c r="M29" s="137" t="s">
        <v>159</v>
      </c>
      <c r="N29" s="216" t="s">
        <v>828</v>
      </c>
      <c r="O29" s="448">
        <v>0.66</v>
      </c>
      <c r="P29" s="449" t="s">
        <v>1008</v>
      </c>
      <c r="Q29" s="126"/>
      <c r="R29" s="121">
        <v>0</v>
      </c>
      <c r="S29" s="121">
        <v>0</v>
      </c>
      <c r="T29" s="121">
        <v>0</v>
      </c>
      <c r="U29" s="121">
        <v>400000</v>
      </c>
      <c r="V29" s="121">
        <v>0</v>
      </c>
      <c r="W29" s="121">
        <v>0</v>
      </c>
      <c r="X29" s="121">
        <v>0</v>
      </c>
      <c r="Y29" s="121">
        <v>0</v>
      </c>
      <c r="Z29" s="121">
        <v>0</v>
      </c>
      <c r="AA29" s="446">
        <v>400000</v>
      </c>
      <c r="AB29" s="447">
        <v>20</v>
      </c>
    </row>
    <row r="30" spans="2:28" s="60" customFormat="1" ht="56.25" customHeight="1" x14ac:dyDescent="0.25">
      <c r="B30" s="528" t="s">
        <v>1245</v>
      </c>
      <c r="C30" s="52" t="s">
        <v>649</v>
      </c>
      <c r="D30" s="95"/>
      <c r="E30" s="138" t="s">
        <v>886</v>
      </c>
      <c r="F30" s="450" t="s">
        <v>1563</v>
      </c>
      <c r="G30" s="214" t="s">
        <v>1564</v>
      </c>
      <c r="H30" s="215" t="s">
        <v>154</v>
      </c>
      <c r="I30" s="215" t="s">
        <v>157</v>
      </c>
      <c r="J30" s="136" t="s">
        <v>1565</v>
      </c>
      <c r="K30" s="439">
        <v>100</v>
      </c>
      <c r="L30" s="439">
        <v>4513</v>
      </c>
      <c r="M30" s="451" t="s">
        <v>162</v>
      </c>
      <c r="N30" s="451" t="s">
        <v>829</v>
      </c>
      <c r="O30" s="133" t="s">
        <v>1566</v>
      </c>
      <c r="P30" s="126" t="s">
        <v>831</v>
      </c>
      <c r="Q30" s="126" t="s">
        <v>833</v>
      </c>
      <c r="R30" s="429">
        <v>722682</v>
      </c>
      <c r="S30" s="429">
        <v>338000</v>
      </c>
      <c r="T30" s="429">
        <v>18000</v>
      </c>
      <c r="U30" s="440">
        <v>0</v>
      </c>
      <c r="V30" s="440">
        <v>0</v>
      </c>
      <c r="W30" s="440">
        <v>0</v>
      </c>
      <c r="X30" s="440">
        <v>0</v>
      </c>
      <c r="Y30" s="440">
        <v>0</v>
      </c>
      <c r="Z30" s="440">
        <v>0</v>
      </c>
      <c r="AA30" s="430">
        <v>1078682</v>
      </c>
      <c r="AB30" s="437"/>
    </row>
    <row r="31" spans="2:28" s="60" customFormat="1" ht="99" customHeight="1" x14ac:dyDescent="0.25">
      <c r="B31" s="528"/>
      <c r="C31" s="53" t="s">
        <v>650</v>
      </c>
      <c r="D31" s="95"/>
      <c r="E31" s="228" t="s">
        <v>931</v>
      </c>
      <c r="F31" s="228" t="s">
        <v>934</v>
      </c>
      <c r="G31" s="228" t="s">
        <v>1017</v>
      </c>
      <c r="H31" s="432" t="s">
        <v>154</v>
      </c>
      <c r="I31" s="432" t="s">
        <v>157</v>
      </c>
      <c r="J31" s="273" t="s">
        <v>1562</v>
      </c>
      <c r="K31" s="442">
        <v>100</v>
      </c>
      <c r="L31" s="442">
        <v>100</v>
      </c>
      <c r="M31" s="443" t="s">
        <v>159</v>
      </c>
      <c r="N31" s="443" t="s">
        <v>828</v>
      </c>
      <c r="O31" s="444">
        <v>1</v>
      </c>
      <c r="P31" s="445" t="s">
        <v>831</v>
      </c>
      <c r="Q31" s="445" t="s">
        <v>833</v>
      </c>
      <c r="R31" s="121">
        <v>289072.8</v>
      </c>
      <c r="S31" s="121">
        <v>135200</v>
      </c>
      <c r="T31" s="121">
        <v>7200</v>
      </c>
      <c r="U31" s="121">
        <v>0</v>
      </c>
      <c r="V31" s="121">
        <v>0</v>
      </c>
      <c r="W31" s="121">
        <v>0</v>
      </c>
      <c r="X31" s="121">
        <v>0</v>
      </c>
      <c r="Y31" s="121">
        <v>0</v>
      </c>
      <c r="Z31" s="121">
        <v>0</v>
      </c>
      <c r="AA31" s="446">
        <v>431472.8</v>
      </c>
      <c r="AB31" s="447">
        <v>40</v>
      </c>
    </row>
    <row r="32" spans="2:28" s="60" customFormat="1" ht="85.5" customHeight="1" x14ac:dyDescent="0.25">
      <c r="B32" s="528"/>
      <c r="C32" s="53" t="s">
        <v>929</v>
      </c>
      <c r="D32" s="95"/>
      <c r="E32" s="139" t="s">
        <v>932</v>
      </c>
      <c r="F32" s="214" t="s">
        <v>935</v>
      </c>
      <c r="G32" s="214" t="s">
        <v>1018</v>
      </c>
      <c r="H32" s="215" t="s">
        <v>154</v>
      </c>
      <c r="I32" s="215" t="s">
        <v>157</v>
      </c>
      <c r="J32" s="137" t="s">
        <v>1561</v>
      </c>
      <c r="K32" s="439">
        <v>54</v>
      </c>
      <c r="L32" s="439">
        <v>54</v>
      </c>
      <c r="M32" s="216" t="s">
        <v>159</v>
      </c>
      <c r="N32" s="216" t="s">
        <v>828</v>
      </c>
      <c r="O32" s="448">
        <v>1</v>
      </c>
      <c r="P32" s="126" t="s">
        <v>831</v>
      </c>
      <c r="Q32" s="126" t="s">
        <v>833</v>
      </c>
      <c r="R32" s="121">
        <v>180670.5</v>
      </c>
      <c r="S32" s="121">
        <v>84500</v>
      </c>
      <c r="T32" s="121">
        <v>4500</v>
      </c>
      <c r="U32" s="121">
        <v>0</v>
      </c>
      <c r="V32" s="121">
        <v>0</v>
      </c>
      <c r="W32" s="121">
        <v>0</v>
      </c>
      <c r="X32" s="121">
        <v>0</v>
      </c>
      <c r="Y32" s="121">
        <v>0</v>
      </c>
      <c r="Z32" s="121">
        <v>0</v>
      </c>
      <c r="AA32" s="446">
        <v>269670.5</v>
      </c>
      <c r="AB32" s="447">
        <v>25</v>
      </c>
    </row>
    <row r="33" spans="2:32" s="60" customFormat="1" ht="114.75" customHeight="1" x14ac:dyDescent="0.25">
      <c r="B33" s="528"/>
      <c r="C33" s="53" t="s">
        <v>930</v>
      </c>
      <c r="D33" s="95"/>
      <c r="E33" s="228" t="s">
        <v>933</v>
      </c>
      <c r="F33" s="228" t="s">
        <v>936</v>
      </c>
      <c r="G33" s="228" t="s">
        <v>1019</v>
      </c>
      <c r="H33" s="432" t="s">
        <v>154</v>
      </c>
      <c r="I33" s="432" t="s">
        <v>157</v>
      </c>
      <c r="J33" s="273" t="s">
        <v>1560</v>
      </c>
      <c r="K33" s="442">
        <v>4513</v>
      </c>
      <c r="L33" s="442">
        <v>4600</v>
      </c>
      <c r="M33" s="443" t="s">
        <v>159</v>
      </c>
      <c r="N33" s="443" t="s">
        <v>828</v>
      </c>
      <c r="O33" s="444">
        <v>0.98</v>
      </c>
      <c r="P33" s="445" t="s">
        <v>831</v>
      </c>
      <c r="Q33" s="445" t="s">
        <v>833</v>
      </c>
      <c r="R33" s="121">
        <v>252938.7</v>
      </c>
      <c r="S33" s="121">
        <v>118300</v>
      </c>
      <c r="T33" s="121">
        <v>6300</v>
      </c>
      <c r="U33" s="121">
        <v>0</v>
      </c>
      <c r="V33" s="121">
        <v>0</v>
      </c>
      <c r="W33" s="121">
        <v>0</v>
      </c>
      <c r="X33" s="121">
        <v>0</v>
      </c>
      <c r="Y33" s="121">
        <v>0</v>
      </c>
      <c r="Z33" s="121">
        <v>0</v>
      </c>
      <c r="AA33" s="446">
        <v>377538.7</v>
      </c>
      <c r="AB33" s="447">
        <v>35</v>
      </c>
    </row>
    <row r="34" spans="2:32" s="60" customFormat="1" ht="71.25" customHeight="1" x14ac:dyDescent="0.25">
      <c r="B34" s="528" t="s">
        <v>1246</v>
      </c>
      <c r="C34" s="52" t="s">
        <v>656</v>
      </c>
      <c r="D34" s="95"/>
      <c r="E34" s="140" t="s">
        <v>887</v>
      </c>
      <c r="F34" s="450" t="s">
        <v>904</v>
      </c>
      <c r="G34" s="214" t="s">
        <v>1009</v>
      </c>
      <c r="H34" s="215" t="s">
        <v>154</v>
      </c>
      <c r="I34" s="215" t="s">
        <v>157</v>
      </c>
      <c r="J34" s="136" t="s">
        <v>1558</v>
      </c>
      <c r="K34" s="439">
        <v>20600</v>
      </c>
      <c r="L34" s="439">
        <v>11</v>
      </c>
      <c r="M34" s="137" t="s">
        <v>162</v>
      </c>
      <c r="N34" s="216" t="s">
        <v>829</v>
      </c>
      <c r="O34" s="133" t="s">
        <v>1559</v>
      </c>
      <c r="P34" s="126" t="s">
        <v>831</v>
      </c>
      <c r="Q34" s="126" t="s">
        <v>833</v>
      </c>
      <c r="R34" s="429">
        <v>1420995</v>
      </c>
      <c r="S34" s="429">
        <v>448000</v>
      </c>
      <c r="T34" s="429">
        <v>18000</v>
      </c>
      <c r="U34" s="429">
        <v>0</v>
      </c>
      <c r="V34" s="429">
        <v>0</v>
      </c>
      <c r="W34" s="429">
        <v>0</v>
      </c>
      <c r="X34" s="429">
        <v>0</v>
      </c>
      <c r="Y34" s="429">
        <v>0</v>
      </c>
      <c r="Z34" s="429">
        <v>0</v>
      </c>
      <c r="AA34" s="430">
        <v>1886995</v>
      </c>
      <c r="AB34" s="437"/>
    </row>
    <row r="35" spans="2:32" s="60" customFormat="1" ht="134.25" customHeight="1" x14ac:dyDescent="0.25">
      <c r="B35" s="528"/>
      <c r="C35" s="53" t="s">
        <v>697</v>
      </c>
      <c r="D35" s="95"/>
      <c r="E35" s="228" t="s">
        <v>937</v>
      </c>
      <c r="F35" s="228" t="s">
        <v>938</v>
      </c>
      <c r="G35" s="228" t="s">
        <v>1020</v>
      </c>
      <c r="H35" s="432" t="s">
        <v>154</v>
      </c>
      <c r="I35" s="432" t="s">
        <v>157</v>
      </c>
      <c r="J35" s="273" t="s">
        <v>1557</v>
      </c>
      <c r="K35" s="442">
        <v>22</v>
      </c>
      <c r="L35" s="442">
        <v>25</v>
      </c>
      <c r="M35" s="443" t="s">
        <v>159</v>
      </c>
      <c r="N35" s="443" t="s">
        <v>828</v>
      </c>
      <c r="O35" s="444">
        <v>0.88</v>
      </c>
      <c r="P35" s="445" t="s">
        <v>831</v>
      </c>
      <c r="Q35" s="445" t="s">
        <v>833</v>
      </c>
      <c r="R35" s="121">
        <v>1420995</v>
      </c>
      <c r="S35" s="121">
        <v>448000</v>
      </c>
      <c r="T35" s="121">
        <v>18000</v>
      </c>
      <c r="U35" s="121">
        <v>0</v>
      </c>
      <c r="V35" s="121">
        <v>0</v>
      </c>
      <c r="W35" s="121">
        <v>0</v>
      </c>
      <c r="X35" s="121">
        <v>0</v>
      </c>
      <c r="Y35" s="121">
        <v>0</v>
      </c>
      <c r="Z35" s="121">
        <v>0</v>
      </c>
      <c r="AA35" s="446">
        <v>1886995</v>
      </c>
      <c r="AB35" s="447">
        <v>100</v>
      </c>
      <c r="AC35" s="122"/>
      <c r="AD35" s="122"/>
    </row>
    <row r="36" spans="2:32" s="60" customFormat="1" ht="111.75" customHeight="1" x14ac:dyDescent="0.25">
      <c r="B36" s="528" t="s">
        <v>1247</v>
      </c>
      <c r="C36" s="52" t="s">
        <v>657</v>
      </c>
      <c r="D36" s="95"/>
      <c r="E36" s="140" t="s">
        <v>888</v>
      </c>
      <c r="F36" s="450" t="s">
        <v>1659</v>
      </c>
      <c r="G36" s="214" t="s">
        <v>1554</v>
      </c>
      <c r="H36" s="215" t="s">
        <v>154</v>
      </c>
      <c r="I36" s="215" t="s">
        <v>157</v>
      </c>
      <c r="J36" s="117" t="s">
        <v>1555</v>
      </c>
      <c r="K36" s="439">
        <v>198</v>
      </c>
      <c r="L36" s="439">
        <v>167.6</v>
      </c>
      <c r="M36" s="137" t="s">
        <v>162</v>
      </c>
      <c r="N36" s="216" t="s">
        <v>830</v>
      </c>
      <c r="O36" s="133" t="s">
        <v>1556</v>
      </c>
      <c r="P36" s="126" t="s">
        <v>831</v>
      </c>
      <c r="Q36" s="126" t="s">
        <v>833</v>
      </c>
      <c r="R36" s="429">
        <v>2648481</v>
      </c>
      <c r="S36" s="429">
        <v>2365000</v>
      </c>
      <c r="T36" s="429">
        <v>227000</v>
      </c>
      <c r="U36" s="429">
        <v>0</v>
      </c>
      <c r="V36" s="429">
        <v>0</v>
      </c>
      <c r="W36" s="429">
        <v>0</v>
      </c>
      <c r="X36" s="429">
        <v>0</v>
      </c>
      <c r="Y36" s="429">
        <v>0</v>
      </c>
      <c r="Z36" s="429">
        <v>0</v>
      </c>
      <c r="AA36" s="430">
        <v>5240481</v>
      </c>
      <c r="AB36" s="437"/>
    </row>
    <row r="37" spans="2:32" s="60" customFormat="1" ht="100.5" customHeight="1" x14ac:dyDescent="0.25">
      <c r="B37" s="528"/>
      <c r="C37" s="53" t="s">
        <v>700</v>
      </c>
      <c r="D37" s="95"/>
      <c r="E37" s="228" t="s">
        <v>939</v>
      </c>
      <c r="F37" s="228" t="s">
        <v>940</v>
      </c>
      <c r="G37" s="228" t="s">
        <v>1021</v>
      </c>
      <c r="H37" s="432" t="s">
        <v>154</v>
      </c>
      <c r="I37" s="432" t="s">
        <v>157</v>
      </c>
      <c r="J37" s="273" t="s">
        <v>1553</v>
      </c>
      <c r="K37" s="442">
        <v>10</v>
      </c>
      <c r="L37" s="442">
        <v>10</v>
      </c>
      <c r="M37" s="443" t="s">
        <v>159</v>
      </c>
      <c r="N37" s="443" t="s">
        <v>828</v>
      </c>
      <c r="O37" s="444">
        <v>1</v>
      </c>
      <c r="P37" s="445" t="s">
        <v>831</v>
      </c>
      <c r="Q37" s="445" t="s">
        <v>833</v>
      </c>
      <c r="R37" s="121">
        <v>1456664.55</v>
      </c>
      <c r="S37" s="121">
        <v>1300750</v>
      </c>
      <c r="T37" s="121">
        <v>124850</v>
      </c>
      <c r="U37" s="121">
        <v>0</v>
      </c>
      <c r="V37" s="121">
        <v>0</v>
      </c>
      <c r="W37" s="121">
        <v>0</v>
      </c>
      <c r="X37" s="121">
        <v>0</v>
      </c>
      <c r="Y37" s="121">
        <v>0</v>
      </c>
      <c r="Z37" s="121">
        <v>0</v>
      </c>
      <c r="AA37" s="446">
        <v>2882264.55</v>
      </c>
      <c r="AB37" s="447">
        <v>55</v>
      </c>
    </row>
    <row r="38" spans="2:32" s="60" customFormat="1" ht="137.25" customHeight="1" x14ac:dyDescent="0.25">
      <c r="B38" s="528"/>
      <c r="C38" s="53" t="s">
        <v>701</v>
      </c>
      <c r="D38" s="95"/>
      <c r="E38" s="139" t="s">
        <v>1464</v>
      </c>
      <c r="F38" s="214" t="s">
        <v>941</v>
      </c>
      <c r="G38" s="214" t="s">
        <v>1022</v>
      </c>
      <c r="H38" s="215" t="s">
        <v>154</v>
      </c>
      <c r="I38" s="215" t="s">
        <v>157</v>
      </c>
      <c r="J38" s="137" t="s">
        <v>1552</v>
      </c>
      <c r="K38" s="439">
        <v>144</v>
      </c>
      <c r="L38" s="439">
        <v>144</v>
      </c>
      <c r="M38" s="137" t="s">
        <v>159</v>
      </c>
      <c r="N38" s="216" t="s">
        <v>828</v>
      </c>
      <c r="O38" s="448">
        <v>1</v>
      </c>
      <c r="P38" s="126" t="s">
        <v>831</v>
      </c>
      <c r="Q38" s="126" t="s">
        <v>833</v>
      </c>
      <c r="R38" s="121">
        <v>926968.35</v>
      </c>
      <c r="S38" s="121">
        <v>827750</v>
      </c>
      <c r="T38" s="121">
        <v>79450</v>
      </c>
      <c r="U38" s="121">
        <v>0</v>
      </c>
      <c r="V38" s="121">
        <v>0</v>
      </c>
      <c r="W38" s="121">
        <v>0</v>
      </c>
      <c r="X38" s="121">
        <v>0</v>
      </c>
      <c r="Y38" s="121">
        <v>0</v>
      </c>
      <c r="Z38" s="121">
        <v>0</v>
      </c>
      <c r="AA38" s="446">
        <v>1834168.35</v>
      </c>
      <c r="AB38" s="447">
        <v>35</v>
      </c>
    </row>
    <row r="39" spans="2:32" s="60" customFormat="1" ht="111.75" customHeight="1" x14ac:dyDescent="0.25">
      <c r="B39" s="528"/>
      <c r="C39" s="53" t="s">
        <v>702</v>
      </c>
      <c r="D39" s="95"/>
      <c r="E39" s="228" t="s">
        <v>1465</v>
      </c>
      <c r="F39" s="228" t="s">
        <v>1549</v>
      </c>
      <c r="G39" s="228" t="s">
        <v>1550</v>
      </c>
      <c r="H39" s="432" t="s">
        <v>154</v>
      </c>
      <c r="I39" s="432" t="s">
        <v>157</v>
      </c>
      <c r="J39" s="273" t="s">
        <v>1551</v>
      </c>
      <c r="K39" s="442">
        <v>346</v>
      </c>
      <c r="L39" s="442">
        <v>270</v>
      </c>
      <c r="M39" s="443" t="s">
        <v>159</v>
      </c>
      <c r="N39" s="443" t="s">
        <v>828</v>
      </c>
      <c r="O39" s="444">
        <v>0.28000000000000003</v>
      </c>
      <c r="P39" s="445" t="s">
        <v>831</v>
      </c>
      <c r="Q39" s="445" t="s">
        <v>833</v>
      </c>
      <c r="R39" s="121">
        <v>264848.09999999998</v>
      </c>
      <c r="S39" s="121">
        <v>236500</v>
      </c>
      <c r="T39" s="121">
        <v>22700</v>
      </c>
      <c r="U39" s="121">
        <v>0</v>
      </c>
      <c r="V39" s="121">
        <v>0</v>
      </c>
      <c r="W39" s="121">
        <v>0</v>
      </c>
      <c r="X39" s="121">
        <v>0</v>
      </c>
      <c r="Y39" s="121">
        <v>0</v>
      </c>
      <c r="Z39" s="121">
        <v>0</v>
      </c>
      <c r="AA39" s="446">
        <v>524048.1</v>
      </c>
      <c r="AB39" s="447">
        <v>10</v>
      </c>
    </row>
    <row r="40" spans="2:32" s="60" customFormat="1" ht="143.25" customHeight="1" x14ac:dyDescent="0.25">
      <c r="B40" s="528" t="s">
        <v>1248</v>
      </c>
      <c r="C40" s="53" t="s">
        <v>658</v>
      </c>
      <c r="D40" s="467"/>
      <c r="E40" s="468" t="s">
        <v>889</v>
      </c>
      <c r="F40" s="469" t="s">
        <v>1660</v>
      </c>
      <c r="G40" s="277" t="s">
        <v>1548</v>
      </c>
      <c r="H40" s="470" t="s">
        <v>154</v>
      </c>
      <c r="I40" s="470" t="s">
        <v>157</v>
      </c>
      <c r="J40" s="137" t="s">
        <v>1546</v>
      </c>
      <c r="K40" s="439">
        <v>911</v>
      </c>
      <c r="L40" s="439">
        <v>15133</v>
      </c>
      <c r="M40" s="137" t="s">
        <v>162</v>
      </c>
      <c r="N40" s="216" t="s">
        <v>828</v>
      </c>
      <c r="O40" s="471" t="s">
        <v>1547</v>
      </c>
      <c r="P40" s="126" t="s">
        <v>831</v>
      </c>
      <c r="Q40" s="126" t="s">
        <v>833</v>
      </c>
      <c r="R40" s="121">
        <v>863363</v>
      </c>
      <c r="S40" s="121">
        <v>41000</v>
      </c>
      <c r="T40" s="121">
        <v>9000</v>
      </c>
      <c r="U40" s="121">
        <v>1500000</v>
      </c>
      <c r="V40" s="121">
        <v>0</v>
      </c>
      <c r="W40" s="121">
        <v>0</v>
      </c>
      <c r="X40" s="121">
        <v>0</v>
      </c>
      <c r="Y40" s="121">
        <v>0</v>
      </c>
      <c r="Z40" s="121">
        <v>0</v>
      </c>
      <c r="AA40" s="446">
        <v>2413363</v>
      </c>
      <c r="AB40" s="446"/>
      <c r="AC40" s="129"/>
      <c r="AD40" s="129"/>
      <c r="AE40" s="129"/>
      <c r="AF40" s="129"/>
    </row>
    <row r="41" spans="2:32" s="60" customFormat="1" ht="133.5" customHeight="1" x14ac:dyDescent="0.25">
      <c r="B41" s="528"/>
      <c r="C41" s="53" t="s">
        <v>712</v>
      </c>
      <c r="D41" s="467"/>
      <c r="E41" s="282" t="s">
        <v>942</v>
      </c>
      <c r="F41" s="283" t="s">
        <v>1538</v>
      </c>
      <c r="G41" s="228" t="s">
        <v>1539</v>
      </c>
      <c r="H41" s="432" t="s">
        <v>154</v>
      </c>
      <c r="I41" s="432" t="s">
        <v>157</v>
      </c>
      <c r="J41" s="273" t="s">
        <v>1545</v>
      </c>
      <c r="K41" s="442">
        <v>4256</v>
      </c>
      <c r="L41" s="442">
        <v>16399</v>
      </c>
      <c r="M41" s="443" t="s">
        <v>159</v>
      </c>
      <c r="N41" s="443" t="s">
        <v>828</v>
      </c>
      <c r="O41" s="444">
        <v>0.26</v>
      </c>
      <c r="P41" s="445" t="s">
        <v>831</v>
      </c>
      <c r="Q41" s="445" t="s">
        <v>833</v>
      </c>
      <c r="R41" s="121">
        <v>129504.45</v>
      </c>
      <c r="S41" s="121">
        <v>6150</v>
      </c>
      <c r="T41" s="121">
        <v>1350</v>
      </c>
      <c r="U41" s="121">
        <v>225000</v>
      </c>
      <c r="V41" s="121">
        <v>0</v>
      </c>
      <c r="W41" s="121">
        <v>0</v>
      </c>
      <c r="X41" s="121">
        <v>0</v>
      </c>
      <c r="Y41" s="121">
        <v>0</v>
      </c>
      <c r="Z41" s="121">
        <v>0</v>
      </c>
      <c r="AA41" s="446">
        <v>362004.45</v>
      </c>
      <c r="AB41" s="446">
        <v>15</v>
      </c>
      <c r="AC41" s="132"/>
      <c r="AD41" s="132"/>
      <c r="AE41" s="132"/>
      <c r="AF41" s="132"/>
    </row>
    <row r="42" spans="2:32" s="60" customFormat="1" ht="129.75" customHeight="1" x14ac:dyDescent="0.25">
      <c r="B42" s="528"/>
      <c r="C42" s="53" t="s">
        <v>713</v>
      </c>
      <c r="D42" s="467"/>
      <c r="E42" s="277" t="s">
        <v>943</v>
      </c>
      <c r="F42" s="278" t="s">
        <v>945</v>
      </c>
      <c r="G42" s="277" t="s">
        <v>1540</v>
      </c>
      <c r="H42" s="470" t="s">
        <v>154</v>
      </c>
      <c r="I42" s="470" t="s">
        <v>157</v>
      </c>
      <c r="J42" s="137" t="s">
        <v>1544</v>
      </c>
      <c r="K42" s="439">
        <v>4500</v>
      </c>
      <c r="L42" s="439">
        <v>12125</v>
      </c>
      <c r="M42" s="216" t="s">
        <v>159</v>
      </c>
      <c r="N42" s="216" t="s">
        <v>828</v>
      </c>
      <c r="O42" s="472">
        <v>0.37109999999999999</v>
      </c>
      <c r="P42" s="126" t="s">
        <v>831</v>
      </c>
      <c r="Q42" s="126" t="s">
        <v>833</v>
      </c>
      <c r="R42" s="121">
        <v>215840.75</v>
      </c>
      <c r="S42" s="121">
        <v>10250</v>
      </c>
      <c r="T42" s="121">
        <v>2250</v>
      </c>
      <c r="U42" s="121">
        <v>375000</v>
      </c>
      <c r="V42" s="121">
        <v>0</v>
      </c>
      <c r="W42" s="121">
        <v>0</v>
      </c>
      <c r="X42" s="121">
        <v>0</v>
      </c>
      <c r="Y42" s="121">
        <v>0</v>
      </c>
      <c r="Z42" s="121">
        <v>0</v>
      </c>
      <c r="AA42" s="446">
        <v>603340.75</v>
      </c>
      <c r="AB42" s="446">
        <v>25</v>
      </c>
      <c r="AC42" s="132"/>
      <c r="AD42" s="132"/>
      <c r="AE42" s="132"/>
      <c r="AF42" s="132"/>
    </row>
    <row r="43" spans="2:32" s="60" customFormat="1" ht="173.25" customHeight="1" x14ac:dyDescent="0.25">
      <c r="B43" s="528"/>
      <c r="C43" s="53" t="s">
        <v>714</v>
      </c>
      <c r="D43" s="467"/>
      <c r="E43" s="282" t="s">
        <v>944</v>
      </c>
      <c r="F43" s="283" t="s">
        <v>1541</v>
      </c>
      <c r="G43" s="228" t="s">
        <v>1542</v>
      </c>
      <c r="H43" s="432" t="s">
        <v>154</v>
      </c>
      <c r="I43" s="432" t="s">
        <v>157</v>
      </c>
      <c r="J43" s="272" t="s">
        <v>1543</v>
      </c>
      <c r="K43" s="442">
        <v>11480</v>
      </c>
      <c r="L43" s="442">
        <v>16399</v>
      </c>
      <c r="M43" s="443" t="s">
        <v>159</v>
      </c>
      <c r="N43" s="443" t="s">
        <v>828</v>
      </c>
      <c r="O43" s="444">
        <v>0.7</v>
      </c>
      <c r="P43" s="445" t="s">
        <v>831</v>
      </c>
      <c r="Q43" s="445" t="s">
        <v>833</v>
      </c>
      <c r="R43" s="121">
        <v>518017.8</v>
      </c>
      <c r="S43" s="121">
        <v>24600</v>
      </c>
      <c r="T43" s="121">
        <v>5400</v>
      </c>
      <c r="U43" s="121">
        <v>900000</v>
      </c>
      <c r="V43" s="121">
        <v>0</v>
      </c>
      <c r="W43" s="121">
        <v>0</v>
      </c>
      <c r="X43" s="121">
        <v>0</v>
      </c>
      <c r="Y43" s="121">
        <v>0</v>
      </c>
      <c r="Z43" s="121">
        <v>0</v>
      </c>
      <c r="AA43" s="446">
        <v>1448017.8</v>
      </c>
      <c r="AB43" s="446">
        <v>60</v>
      </c>
      <c r="AC43" s="132"/>
      <c r="AD43" s="132"/>
      <c r="AE43" s="132"/>
      <c r="AF43" s="132"/>
    </row>
    <row r="44" spans="2:32" s="60" customFormat="1" ht="112.5" customHeight="1" x14ac:dyDescent="0.25">
      <c r="B44" s="528" t="s">
        <v>1249</v>
      </c>
      <c r="C44" s="52" t="s">
        <v>659</v>
      </c>
      <c r="D44" s="95"/>
      <c r="E44" s="452" t="s">
        <v>890</v>
      </c>
      <c r="F44" s="450" t="s">
        <v>1661</v>
      </c>
      <c r="G44" s="214" t="s">
        <v>1536</v>
      </c>
      <c r="H44" s="215" t="s">
        <v>154</v>
      </c>
      <c r="I44" s="215" t="s">
        <v>157</v>
      </c>
      <c r="J44" s="117" t="s">
        <v>1535</v>
      </c>
      <c r="K44" s="439">
        <v>20.100000000000001</v>
      </c>
      <c r="L44" s="439">
        <v>21.9</v>
      </c>
      <c r="M44" s="453" t="s">
        <v>162</v>
      </c>
      <c r="N44" s="216" t="s">
        <v>830</v>
      </c>
      <c r="O44" s="133" t="s">
        <v>1537</v>
      </c>
      <c r="P44" s="126" t="s">
        <v>831</v>
      </c>
      <c r="Q44" s="126" t="s">
        <v>833</v>
      </c>
      <c r="R44" s="429">
        <v>0</v>
      </c>
      <c r="S44" s="429">
        <v>0</v>
      </c>
      <c r="T44" s="429">
        <v>0</v>
      </c>
      <c r="U44" s="429">
        <v>480000</v>
      </c>
      <c r="V44" s="429">
        <v>0</v>
      </c>
      <c r="W44" s="429">
        <v>0</v>
      </c>
      <c r="X44" s="429">
        <v>0</v>
      </c>
      <c r="Y44" s="429">
        <v>0</v>
      </c>
      <c r="Z44" s="429">
        <v>0</v>
      </c>
      <c r="AA44" s="430">
        <v>480000</v>
      </c>
      <c r="AB44" s="437"/>
      <c r="AC44" s="123"/>
      <c r="AD44" s="123"/>
      <c r="AE44" s="123"/>
      <c r="AF44" s="123"/>
    </row>
    <row r="45" spans="2:32" s="60" customFormat="1" ht="126.75" customHeight="1" x14ac:dyDescent="0.25">
      <c r="B45" s="528"/>
      <c r="C45" s="53" t="s">
        <v>716</v>
      </c>
      <c r="D45" s="95"/>
      <c r="E45" s="228" t="s">
        <v>946</v>
      </c>
      <c r="F45" s="218" t="s">
        <v>1533</v>
      </c>
      <c r="G45" s="228" t="s">
        <v>1531</v>
      </c>
      <c r="H45" s="432" t="s">
        <v>154</v>
      </c>
      <c r="I45" s="432" t="s">
        <v>157</v>
      </c>
      <c r="J45" s="273" t="s">
        <v>1534</v>
      </c>
      <c r="K45" s="442">
        <v>27</v>
      </c>
      <c r="L45" s="442">
        <v>31</v>
      </c>
      <c r="M45" s="443" t="s">
        <v>159</v>
      </c>
      <c r="N45" s="443" t="s">
        <v>828</v>
      </c>
      <c r="O45" s="444">
        <v>0.87</v>
      </c>
      <c r="P45" s="445" t="s">
        <v>831</v>
      </c>
      <c r="Q45" s="445" t="s">
        <v>833</v>
      </c>
      <c r="R45" s="121">
        <v>0</v>
      </c>
      <c r="S45" s="121">
        <v>0</v>
      </c>
      <c r="T45" s="121">
        <v>0</v>
      </c>
      <c r="U45" s="121">
        <v>96000</v>
      </c>
      <c r="V45" s="121">
        <v>0</v>
      </c>
      <c r="W45" s="121">
        <v>0</v>
      </c>
      <c r="X45" s="121">
        <v>0</v>
      </c>
      <c r="Y45" s="121">
        <v>0</v>
      </c>
      <c r="Z45" s="121">
        <v>0</v>
      </c>
      <c r="AA45" s="446">
        <v>96000</v>
      </c>
      <c r="AB45" s="447">
        <v>20</v>
      </c>
    </row>
    <row r="46" spans="2:32" s="60" customFormat="1" ht="136.5" customHeight="1" x14ac:dyDescent="0.25">
      <c r="B46" s="528"/>
      <c r="C46" s="53" t="s">
        <v>717</v>
      </c>
      <c r="D46" s="95"/>
      <c r="E46" s="139" t="s">
        <v>947</v>
      </c>
      <c r="F46" s="218" t="s">
        <v>1529</v>
      </c>
      <c r="G46" s="214" t="s">
        <v>1530</v>
      </c>
      <c r="H46" s="215" t="s">
        <v>154</v>
      </c>
      <c r="I46" s="215" t="s">
        <v>157</v>
      </c>
      <c r="J46" s="137" t="s">
        <v>1532</v>
      </c>
      <c r="K46" s="439">
        <v>24</v>
      </c>
      <c r="L46" s="439">
        <v>26</v>
      </c>
      <c r="M46" s="137" t="s">
        <v>159</v>
      </c>
      <c r="N46" s="216" t="s">
        <v>828</v>
      </c>
      <c r="O46" s="454">
        <v>0.92300000000000004</v>
      </c>
      <c r="P46" s="126" t="s">
        <v>831</v>
      </c>
      <c r="Q46" s="126" t="s">
        <v>833</v>
      </c>
      <c r="R46" s="121">
        <v>0</v>
      </c>
      <c r="S46" s="121">
        <v>0</v>
      </c>
      <c r="T46" s="121">
        <v>0</v>
      </c>
      <c r="U46" s="121">
        <v>312000</v>
      </c>
      <c r="V46" s="121">
        <v>0</v>
      </c>
      <c r="W46" s="121">
        <v>0</v>
      </c>
      <c r="X46" s="121">
        <v>0</v>
      </c>
      <c r="Y46" s="121">
        <v>0</v>
      </c>
      <c r="Z46" s="121">
        <v>0</v>
      </c>
      <c r="AA46" s="446">
        <v>312000</v>
      </c>
      <c r="AB46" s="447">
        <v>65</v>
      </c>
    </row>
    <row r="47" spans="2:32" s="60" customFormat="1" ht="144" customHeight="1" x14ac:dyDescent="0.25">
      <c r="B47" s="528"/>
      <c r="C47" s="53" t="s">
        <v>718</v>
      </c>
      <c r="D47" s="95"/>
      <c r="E47" s="228" t="s">
        <v>948</v>
      </c>
      <c r="F47" s="228" t="s">
        <v>949</v>
      </c>
      <c r="G47" s="228" t="s">
        <v>1023</v>
      </c>
      <c r="H47" s="432" t="s">
        <v>154</v>
      </c>
      <c r="I47" s="432" t="s">
        <v>157</v>
      </c>
      <c r="J47" s="455" t="s">
        <v>1528</v>
      </c>
      <c r="K47" s="442">
        <v>12</v>
      </c>
      <c r="L47" s="442">
        <v>12</v>
      </c>
      <c r="M47" s="443" t="s">
        <v>159</v>
      </c>
      <c r="N47" s="443" t="s">
        <v>828</v>
      </c>
      <c r="O47" s="444">
        <v>1</v>
      </c>
      <c r="P47" s="445" t="s">
        <v>831</v>
      </c>
      <c r="Q47" s="445" t="s">
        <v>833</v>
      </c>
      <c r="R47" s="121">
        <v>0</v>
      </c>
      <c r="S47" s="121">
        <v>0</v>
      </c>
      <c r="T47" s="121">
        <v>0</v>
      </c>
      <c r="U47" s="121">
        <v>72000</v>
      </c>
      <c r="V47" s="121">
        <v>0</v>
      </c>
      <c r="W47" s="121">
        <v>0</v>
      </c>
      <c r="X47" s="121">
        <v>0</v>
      </c>
      <c r="Y47" s="121">
        <v>0</v>
      </c>
      <c r="Z47" s="121">
        <v>0</v>
      </c>
      <c r="AA47" s="446">
        <v>72000</v>
      </c>
      <c r="AB47" s="447">
        <v>15</v>
      </c>
    </row>
    <row r="48" spans="2:32" s="60" customFormat="1" ht="108" customHeight="1" x14ac:dyDescent="0.25">
      <c r="B48" s="528" t="s">
        <v>1250</v>
      </c>
      <c r="C48" s="52" t="s">
        <v>660</v>
      </c>
      <c r="D48" s="95"/>
      <c r="E48" s="452" t="s">
        <v>891</v>
      </c>
      <c r="F48" s="450" t="s">
        <v>1662</v>
      </c>
      <c r="G48" s="214" t="s">
        <v>1525</v>
      </c>
      <c r="H48" s="215" t="s">
        <v>154</v>
      </c>
      <c r="I48" s="215" t="s">
        <v>157</v>
      </c>
      <c r="J48" s="117" t="s">
        <v>1526</v>
      </c>
      <c r="K48" s="456">
        <v>1325.7</v>
      </c>
      <c r="L48" s="456">
        <v>1472</v>
      </c>
      <c r="M48" s="453" t="s">
        <v>162</v>
      </c>
      <c r="N48" s="216" t="s">
        <v>830</v>
      </c>
      <c r="O48" s="133" t="s">
        <v>1527</v>
      </c>
      <c r="P48" s="126" t="s">
        <v>831</v>
      </c>
      <c r="Q48" s="126" t="s">
        <v>833</v>
      </c>
      <c r="R48" s="429">
        <v>671689</v>
      </c>
      <c r="S48" s="429">
        <v>191000</v>
      </c>
      <c r="T48" s="429">
        <v>15000</v>
      </c>
      <c r="U48" s="429">
        <v>0</v>
      </c>
      <c r="V48" s="429">
        <v>0</v>
      </c>
      <c r="W48" s="429">
        <v>0</v>
      </c>
      <c r="X48" s="429">
        <v>0</v>
      </c>
      <c r="Y48" s="429">
        <v>0</v>
      </c>
      <c r="Z48" s="429">
        <v>0</v>
      </c>
      <c r="AA48" s="430">
        <v>877689</v>
      </c>
      <c r="AB48" s="437"/>
      <c r="AC48" s="122"/>
      <c r="AD48" s="122"/>
      <c r="AE48" s="122"/>
      <c r="AF48" s="122"/>
    </row>
    <row r="49" spans="2:32" s="60" customFormat="1" ht="122.25" customHeight="1" x14ac:dyDescent="0.25">
      <c r="B49" s="528"/>
      <c r="C49" s="53" t="s">
        <v>730</v>
      </c>
      <c r="D49" s="95"/>
      <c r="E49" s="141" t="s">
        <v>950</v>
      </c>
      <c r="F49" s="214" t="s">
        <v>954</v>
      </c>
      <c r="G49" s="214" t="s">
        <v>1024</v>
      </c>
      <c r="H49" s="215" t="s">
        <v>154</v>
      </c>
      <c r="I49" s="215" t="s">
        <v>157</v>
      </c>
      <c r="J49" s="136" t="s">
        <v>1524</v>
      </c>
      <c r="K49" s="439">
        <v>15</v>
      </c>
      <c r="L49" s="439">
        <v>20</v>
      </c>
      <c r="M49" s="216" t="s">
        <v>159</v>
      </c>
      <c r="N49" s="216" t="s">
        <v>828</v>
      </c>
      <c r="O49" s="448">
        <v>0.75</v>
      </c>
      <c r="P49" s="126" t="s">
        <v>831</v>
      </c>
      <c r="Q49" s="126" t="s">
        <v>833</v>
      </c>
      <c r="R49" s="121">
        <v>134337.79999999999</v>
      </c>
      <c r="S49" s="121">
        <v>38200</v>
      </c>
      <c r="T49" s="121">
        <v>3000</v>
      </c>
      <c r="U49" s="121">
        <v>0</v>
      </c>
      <c r="V49" s="121">
        <v>0</v>
      </c>
      <c r="W49" s="121">
        <v>0</v>
      </c>
      <c r="X49" s="121">
        <v>0</v>
      </c>
      <c r="Y49" s="121">
        <v>0</v>
      </c>
      <c r="Z49" s="121">
        <v>0</v>
      </c>
      <c r="AA49" s="446">
        <v>175537.8</v>
      </c>
      <c r="AB49" s="447">
        <v>20</v>
      </c>
    </row>
    <row r="50" spans="2:32" s="60" customFormat="1" ht="101.25" customHeight="1" x14ac:dyDescent="0.25">
      <c r="B50" s="528"/>
      <c r="C50" s="53" t="s">
        <v>731</v>
      </c>
      <c r="D50" s="95"/>
      <c r="E50" s="228" t="s">
        <v>951</v>
      </c>
      <c r="F50" s="228" t="s">
        <v>955</v>
      </c>
      <c r="G50" s="228" t="s">
        <v>1025</v>
      </c>
      <c r="H50" s="432" t="s">
        <v>154</v>
      </c>
      <c r="I50" s="432" t="s">
        <v>157</v>
      </c>
      <c r="J50" s="273" t="s">
        <v>1523</v>
      </c>
      <c r="K50" s="442">
        <v>3000</v>
      </c>
      <c r="L50" s="442">
        <v>3600</v>
      </c>
      <c r="M50" s="443" t="s">
        <v>159</v>
      </c>
      <c r="N50" s="443" t="s">
        <v>828</v>
      </c>
      <c r="O50" s="457">
        <v>0.83330000000000004</v>
      </c>
      <c r="P50" s="445" t="s">
        <v>831</v>
      </c>
      <c r="Q50" s="445" t="s">
        <v>833</v>
      </c>
      <c r="R50" s="121">
        <v>100753.35</v>
      </c>
      <c r="S50" s="121">
        <v>28650</v>
      </c>
      <c r="T50" s="121">
        <v>2250</v>
      </c>
      <c r="U50" s="121">
        <v>0</v>
      </c>
      <c r="V50" s="121">
        <v>0</v>
      </c>
      <c r="W50" s="121">
        <v>0</v>
      </c>
      <c r="X50" s="121">
        <v>0</v>
      </c>
      <c r="Y50" s="121">
        <v>0</v>
      </c>
      <c r="Z50" s="121">
        <v>0</v>
      </c>
      <c r="AA50" s="446">
        <v>131653.35</v>
      </c>
      <c r="AB50" s="447">
        <v>15</v>
      </c>
    </row>
    <row r="51" spans="2:32" s="60" customFormat="1" ht="72" x14ac:dyDescent="0.25">
      <c r="B51" s="528"/>
      <c r="C51" s="53" t="s">
        <v>732</v>
      </c>
      <c r="D51" s="95"/>
      <c r="E51" s="141" t="s">
        <v>952</v>
      </c>
      <c r="F51" s="218" t="s">
        <v>956</v>
      </c>
      <c r="G51" s="214" t="s">
        <v>1508</v>
      </c>
      <c r="H51" s="215" t="s">
        <v>154</v>
      </c>
      <c r="I51" s="215" t="s">
        <v>157</v>
      </c>
      <c r="J51" s="136" t="s">
        <v>1522</v>
      </c>
      <c r="K51" s="439">
        <v>3600</v>
      </c>
      <c r="L51" s="439">
        <v>3700</v>
      </c>
      <c r="M51" s="216" t="s">
        <v>159</v>
      </c>
      <c r="N51" s="216" t="s">
        <v>828</v>
      </c>
      <c r="O51" s="454">
        <v>0.97270000000000001</v>
      </c>
      <c r="P51" s="126" t="s">
        <v>831</v>
      </c>
      <c r="Q51" s="126" t="s">
        <v>833</v>
      </c>
      <c r="R51" s="121">
        <v>235091.15000000002</v>
      </c>
      <c r="S51" s="121">
        <v>66850.000000000015</v>
      </c>
      <c r="T51" s="121">
        <v>5250.0000000000009</v>
      </c>
      <c r="U51" s="121">
        <v>0</v>
      </c>
      <c r="V51" s="121">
        <v>0</v>
      </c>
      <c r="W51" s="121">
        <v>0</v>
      </c>
      <c r="X51" s="121">
        <v>0</v>
      </c>
      <c r="Y51" s="121">
        <v>0</v>
      </c>
      <c r="Z51" s="121">
        <v>0</v>
      </c>
      <c r="AA51" s="446">
        <v>307191.15000000008</v>
      </c>
      <c r="AB51" s="447">
        <v>35.000000000000007</v>
      </c>
    </row>
    <row r="52" spans="2:32" s="60" customFormat="1" ht="147.75" customHeight="1" x14ac:dyDescent="0.25">
      <c r="B52" s="528"/>
      <c r="C52" s="53" t="s">
        <v>733</v>
      </c>
      <c r="D52" s="95"/>
      <c r="E52" s="228" t="s">
        <v>953</v>
      </c>
      <c r="F52" s="217" t="s">
        <v>957</v>
      </c>
      <c r="G52" s="228" t="s">
        <v>1507</v>
      </c>
      <c r="H52" s="432" t="s">
        <v>154</v>
      </c>
      <c r="I52" s="432" t="s">
        <v>157</v>
      </c>
      <c r="J52" s="272" t="s">
        <v>1521</v>
      </c>
      <c r="K52" s="442">
        <v>4</v>
      </c>
      <c r="L52" s="442">
        <v>20</v>
      </c>
      <c r="M52" s="443" t="s">
        <v>159</v>
      </c>
      <c r="N52" s="443" t="s">
        <v>828</v>
      </c>
      <c r="O52" s="444">
        <v>0.2</v>
      </c>
      <c r="P52" s="445" t="s">
        <v>831</v>
      </c>
      <c r="Q52" s="445" t="s">
        <v>833</v>
      </c>
      <c r="R52" s="121">
        <v>201506.7</v>
      </c>
      <c r="S52" s="121">
        <v>57300</v>
      </c>
      <c r="T52" s="121">
        <v>4500</v>
      </c>
      <c r="U52" s="121">
        <v>0</v>
      </c>
      <c r="V52" s="121">
        <v>0</v>
      </c>
      <c r="W52" s="121">
        <v>0</v>
      </c>
      <c r="X52" s="121">
        <v>0</v>
      </c>
      <c r="Y52" s="121">
        <v>0</v>
      </c>
      <c r="Z52" s="121">
        <v>0</v>
      </c>
      <c r="AA52" s="446">
        <v>263306.7</v>
      </c>
      <c r="AB52" s="447">
        <v>30</v>
      </c>
    </row>
    <row r="53" spans="2:32" s="60" customFormat="1" ht="63" customHeight="1" x14ac:dyDescent="0.25">
      <c r="B53" s="528" t="s">
        <v>123</v>
      </c>
      <c r="C53" s="52" t="s">
        <v>661</v>
      </c>
      <c r="D53" s="95"/>
      <c r="E53" s="452" t="s">
        <v>892</v>
      </c>
      <c r="F53" s="458" t="s">
        <v>1663</v>
      </c>
      <c r="G53" s="214" t="s">
        <v>1506</v>
      </c>
      <c r="H53" s="215" t="s">
        <v>154</v>
      </c>
      <c r="I53" s="215" t="s">
        <v>157</v>
      </c>
      <c r="J53" s="136" t="s">
        <v>1520</v>
      </c>
      <c r="K53" s="439">
        <v>452</v>
      </c>
      <c r="L53" s="439">
        <v>15262</v>
      </c>
      <c r="M53" s="453" t="s">
        <v>162</v>
      </c>
      <c r="N53" s="216" t="s">
        <v>829</v>
      </c>
      <c r="O53" s="133" t="s">
        <v>1519</v>
      </c>
      <c r="P53" s="126" t="s">
        <v>831</v>
      </c>
      <c r="Q53" s="126" t="s">
        <v>833</v>
      </c>
      <c r="R53" s="429">
        <v>503225</v>
      </c>
      <c r="S53" s="429">
        <v>19000</v>
      </c>
      <c r="T53" s="429">
        <v>4000</v>
      </c>
      <c r="U53" s="429">
        <v>0</v>
      </c>
      <c r="V53" s="429">
        <v>0</v>
      </c>
      <c r="W53" s="429">
        <v>0</v>
      </c>
      <c r="X53" s="429">
        <v>0</v>
      </c>
      <c r="Y53" s="429">
        <v>0</v>
      </c>
      <c r="Z53" s="429">
        <v>0</v>
      </c>
      <c r="AA53" s="430">
        <v>526225</v>
      </c>
      <c r="AB53" s="437"/>
      <c r="AC53" s="122"/>
      <c r="AD53" s="122"/>
      <c r="AE53" s="122"/>
      <c r="AF53" s="122"/>
    </row>
    <row r="54" spans="2:32" s="60" customFormat="1" ht="124.5" customHeight="1" x14ac:dyDescent="0.25">
      <c r="B54" s="528"/>
      <c r="C54" s="53" t="s">
        <v>737</v>
      </c>
      <c r="D54" s="95"/>
      <c r="E54" s="141" t="s">
        <v>959</v>
      </c>
      <c r="F54" s="214" t="s">
        <v>1515</v>
      </c>
      <c r="G54" s="214" t="s">
        <v>1516</v>
      </c>
      <c r="H54" s="215" t="s">
        <v>154</v>
      </c>
      <c r="I54" s="215" t="s">
        <v>157</v>
      </c>
      <c r="J54" s="136" t="s">
        <v>1517</v>
      </c>
      <c r="K54" s="439">
        <v>32</v>
      </c>
      <c r="L54" s="439">
        <v>68</v>
      </c>
      <c r="M54" s="216" t="s">
        <v>159</v>
      </c>
      <c r="N54" s="216" t="s">
        <v>828</v>
      </c>
      <c r="O54" s="454">
        <v>0.47049999999999997</v>
      </c>
      <c r="P54" s="126" t="s">
        <v>831</v>
      </c>
      <c r="Q54" s="126" t="s">
        <v>833</v>
      </c>
      <c r="R54" s="121">
        <v>125806.25</v>
      </c>
      <c r="S54" s="121">
        <v>4750</v>
      </c>
      <c r="T54" s="121">
        <v>1000</v>
      </c>
      <c r="U54" s="121">
        <v>0</v>
      </c>
      <c r="V54" s="121">
        <v>0</v>
      </c>
      <c r="W54" s="121">
        <v>0</v>
      </c>
      <c r="X54" s="121">
        <v>0</v>
      </c>
      <c r="Y54" s="121">
        <v>0</v>
      </c>
      <c r="Z54" s="121">
        <v>0</v>
      </c>
      <c r="AA54" s="446">
        <v>131556.25</v>
      </c>
      <c r="AB54" s="447">
        <v>25</v>
      </c>
    </row>
    <row r="55" spans="2:32" s="60" customFormat="1" ht="200.25" customHeight="1" x14ac:dyDescent="0.25">
      <c r="B55" s="528"/>
      <c r="C55" s="53" t="s">
        <v>958</v>
      </c>
      <c r="D55" s="95"/>
      <c r="E55" s="228" t="s">
        <v>960</v>
      </c>
      <c r="F55" s="228" t="s">
        <v>961</v>
      </c>
      <c r="G55" s="228" t="s">
        <v>1026</v>
      </c>
      <c r="H55" s="432" t="s">
        <v>154</v>
      </c>
      <c r="I55" s="432" t="s">
        <v>157</v>
      </c>
      <c r="J55" s="273" t="s">
        <v>1518</v>
      </c>
      <c r="K55" s="442">
        <v>1000</v>
      </c>
      <c r="L55" s="442">
        <v>1400</v>
      </c>
      <c r="M55" s="443" t="s">
        <v>159</v>
      </c>
      <c r="N55" s="443" t="s">
        <v>828</v>
      </c>
      <c r="O55" s="457">
        <v>0.71419999999999995</v>
      </c>
      <c r="P55" s="445" t="s">
        <v>831</v>
      </c>
      <c r="Q55" s="445" t="s">
        <v>833</v>
      </c>
      <c r="R55" s="121">
        <v>377418.75</v>
      </c>
      <c r="S55" s="121">
        <v>14250</v>
      </c>
      <c r="T55" s="121">
        <v>3000</v>
      </c>
      <c r="U55" s="121">
        <v>0</v>
      </c>
      <c r="V55" s="121">
        <v>0</v>
      </c>
      <c r="W55" s="121">
        <v>0</v>
      </c>
      <c r="X55" s="121">
        <v>0</v>
      </c>
      <c r="Y55" s="121">
        <v>0</v>
      </c>
      <c r="Z55" s="121">
        <v>0</v>
      </c>
      <c r="AA55" s="446">
        <v>394668.75</v>
      </c>
      <c r="AB55" s="447">
        <v>75</v>
      </c>
    </row>
    <row r="56" spans="2:32" s="60" customFormat="1" ht="69.75" customHeight="1" x14ac:dyDescent="0.25">
      <c r="B56" s="528" t="s">
        <v>1251</v>
      </c>
      <c r="C56" s="52" t="s">
        <v>662</v>
      </c>
      <c r="D56" s="95"/>
      <c r="E56" s="142" t="s">
        <v>893</v>
      </c>
      <c r="F56" s="450" t="s">
        <v>1509</v>
      </c>
      <c r="G56" s="214" t="s">
        <v>1027</v>
      </c>
      <c r="H56" s="215" t="s">
        <v>154</v>
      </c>
      <c r="I56" s="215" t="s">
        <v>157</v>
      </c>
      <c r="J56" s="136" t="s">
        <v>1510</v>
      </c>
      <c r="K56" s="439">
        <v>6800</v>
      </c>
      <c r="L56" s="439">
        <v>75000</v>
      </c>
      <c r="M56" s="453" t="s">
        <v>162</v>
      </c>
      <c r="N56" s="216" t="s">
        <v>829</v>
      </c>
      <c r="O56" s="133" t="s">
        <v>1514</v>
      </c>
      <c r="P56" s="126" t="s">
        <v>831</v>
      </c>
      <c r="Q56" s="126" t="s">
        <v>833</v>
      </c>
      <c r="R56" s="429">
        <v>543539</v>
      </c>
      <c r="S56" s="429">
        <v>45000</v>
      </c>
      <c r="T56" s="429">
        <v>4000</v>
      </c>
      <c r="U56" s="429">
        <v>0</v>
      </c>
      <c r="V56" s="429">
        <v>0</v>
      </c>
      <c r="W56" s="429">
        <v>0</v>
      </c>
      <c r="X56" s="429">
        <v>0</v>
      </c>
      <c r="Y56" s="429">
        <v>0</v>
      </c>
      <c r="Z56" s="429">
        <v>0</v>
      </c>
      <c r="AA56" s="430">
        <v>592539</v>
      </c>
      <c r="AB56" s="437"/>
      <c r="AC56" s="122"/>
      <c r="AD56" s="122"/>
      <c r="AE56" s="122"/>
      <c r="AF56" s="122"/>
    </row>
    <row r="57" spans="2:32" s="60" customFormat="1" ht="117" customHeight="1" x14ac:dyDescent="0.25">
      <c r="B57" s="528"/>
      <c r="C57" s="53" t="s">
        <v>740</v>
      </c>
      <c r="D57" s="95"/>
      <c r="E57" s="141" t="s">
        <v>963</v>
      </c>
      <c r="F57" s="214" t="s">
        <v>966</v>
      </c>
      <c r="G57" s="214" t="s">
        <v>1028</v>
      </c>
      <c r="H57" s="215" t="s">
        <v>154</v>
      </c>
      <c r="I57" s="215" t="s">
        <v>157</v>
      </c>
      <c r="J57" s="136" t="s">
        <v>1511</v>
      </c>
      <c r="K57" s="439">
        <v>6</v>
      </c>
      <c r="L57" s="439">
        <v>6</v>
      </c>
      <c r="M57" s="216" t="s">
        <v>159</v>
      </c>
      <c r="N57" s="216" t="s">
        <v>828</v>
      </c>
      <c r="O57" s="448">
        <v>1</v>
      </c>
      <c r="P57" s="126" t="s">
        <v>831</v>
      </c>
      <c r="Q57" s="126" t="s">
        <v>833</v>
      </c>
      <c r="R57" s="121">
        <v>135884.75</v>
      </c>
      <c r="S57" s="121">
        <v>11250</v>
      </c>
      <c r="T57" s="121">
        <v>1000</v>
      </c>
      <c r="U57" s="121">
        <v>0</v>
      </c>
      <c r="V57" s="121">
        <v>0</v>
      </c>
      <c r="W57" s="121">
        <v>0</v>
      </c>
      <c r="X57" s="121">
        <v>0</v>
      </c>
      <c r="Y57" s="121">
        <v>0</v>
      </c>
      <c r="Z57" s="121">
        <v>0</v>
      </c>
      <c r="AA57" s="446">
        <v>148134.75</v>
      </c>
      <c r="AB57" s="447">
        <v>25</v>
      </c>
    </row>
    <row r="58" spans="2:32" s="60" customFormat="1" ht="129" customHeight="1" x14ac:dyDescent="0.25">
      <c r="B58" s="528"/>
      <c r="C58" s="53" t="s">
        <v>741</v>
      </c>
      <c r="D58" s="95"/>
      <c r="E58" s="228" t="s">
        <v>964</v>
      </c>
      <c r="F58" s="458" t="s">
        <v>967</v>
      </c>
      <c r="G58" s="228" t="s">
        <v>1505</v>
      </c>
      <c r="H58" s="432" t="s">
        <v>154</v>
      </c>
      <c r="I58" s="432" t="s">
        <v>157</v>
      </c>
      <c r="J58" s="273" t="s">
        <v>1512</v>
      </c>
      <c r="K58" s="442">
        <v>6</v>
      </c>
      <c r="L58" s="442">
        <v>6</v>
      </c>
      <c r="M58" s="443" t="s">
        <v>159</v>
      </c>
      <c r="N58" s="443" t="s">
        <v>828</v>
      </c>
      <c r="O58" s="444">
        <v>1</v>
      </c>
      <c r="P58" s="445" t="s">
        <v>831</v>
      </c>
      <c r="Q58" s="445" t="s">
        <v>833</v>
      </c>
      <c r="R58" s="121">
        <v>163061.70000000001</v>
      </c>
      <c r="S58" s="121">
        <v>13500</v>
      </c>
      <c r="T58" s="121">
        <v>1200</v>
      </c>
      <c r="U58" s="121">
        <v>0</v>
      </c>
      <c r="V58" s="121">
        <v>0</v>
      </c>
      <c r="W58" s="121">
        <v>0</v>
      </c>
      <c r="X58" s="121">
        <v>0</v>
      </c>
      <c r="Y58" s="121">
        <v>0</v>
      </c>
      <c r="Z58" s="121">
        <v>0</v>
      </c>
      <c r="AA58" s="446">
        <v>177761.7</v>
      </c>
      <c r="AB58" s="447">
        <v>30</v>
      </c>
    </row>
    <row r="59" spans="2:32" s="60" customFormat="1" ht="138" customHeight="1" x14ac:dyDescent="0.25">
      <c r="B59" s="528"/>
      <c r="C59" s="53" t="s">
        <v>962</v>
      </c>
      <c r="D59" s="95"/>
      <c r="E59" s="141" t="s">
        <v>965</v>
      </c>
      <c r="F59" s="458" t="s">
        <v>968</v>
      </c>
      <c r="G59" s="214" t="s">
        <v>1504</v>
      </c>
      <c r="H59" s="215" t="s">
        <v>154</v>
      </c>
      <c r="I59" s="215" t="s">
        <v>157</v>
      </c>
      <c r="J59" s="136" t="s">
        <v>1513</v>
      </c>
      <c r="K59" s="439">
        <v>13</v>
      </c>
      <c r="L59" s="439">
        <v>13</v>
      </c>
      <c r="M59" s="216" t="s">
        <v>159</v>
      </c>
      <c r="N59" s="216" t="s">
        <v>828</v>
      </c>
      <c r="O59" s="448">
        <v>1</v>
      </c>
      <c r="P59" s="126" t="s">
        <v>831</v>
      </c>
      <c r="Q59" s="126" t="s">
        <v>833</v>
      </c>
      <c r="R59" s="121">
        <v>244592.55</v>
      </c>
      <c r="S59" s="121">
        <v>20250</v>
      </c>
      <c r="T59" s="121">
        <v>1800</v>
      </c>
      <c r="U59" s="121">
        <v>0</v>
      </c>
      <c r="V59" s="121">
        <v>0</v>
      </c>
      <c r="W59" s="121">
        <v>0</v>
      </c>
      <c r="X59" s="121">
        <v>0</v>
      </c>
      <c r="Y59" s="121">
        <v>0</v>
      </c>
      <c r="Z59" s="121">
        <v>0</v>
      </c>
      <c r="AA59" s="446">
        <v>266642.55</v>
      </c>
      <c r="AB59" s="447">
        <v>45</v>
      </c>
    </row>
    <row r="60" spans="2:32" s="60" customFormat="1" ht="60" customHeight="1" x14ac:dyDescent="0.25">
      <c r="B60" s="528" t="s">
        <v>1252</v>
      </c>
      <c r="C60" s="52" t="s">
        <v>663</v>
      </c>
      <c r="D60" s="95"/>
      <c r="E60" s="452" t="s">
        <v>894</v>
      </c>
      <c r="F60" s="459" t="s">
        <v>905</v>
      </c>
      <c r="G60" s="214" t="s">
        <v>1029</v>
      </c>
      <c r="H60" s="215" t="s">
        <v>154</v>
      </c>
      <c r="I60" s="215" t="s">
        <v>157</v>
      </c>
      <c r="J60" s="136" t="s">
        <v>1502</v>
      </c>
      <c r="K60" s="439">
        <v>13</v>
      </c>
      <c r="L60" s="439">
        <v>18</v>
      </c>
      <c r="M60" s="453" t="s">
        <v>162</v>
      </c>
      <c r="N60" s="216" t="s">
        <v>829</v>
      </c>
      <c r="O60" s="133" t="s">
        <v>1503</v>
      </c>
      <c r="P60" s="126" t="s">
        <v>831</v>
      </c>
      <c r="Q60" s="126" t="s">
        <v>833</v>
      </c>
      <c r="R60" s="429">
        <v>1691200</v>
      </c>
      <c r="S60" s="429">
        <v>1345993</v>
      </c>
      <c r="T60" s="429">
        <v>173000</v>
      </c>
      <c r="U60" s="429">
        <v>0</v>
      </c>
      <c r="V60" s="429">
        <v>0</v>
      </c>
      <c r="W60" s="429">
        <v>0</v>
      </c>
      <c r="X60" s="429">
        <v>0</v>
      </c>
      <c r="Y60" s="429">
        <v>0</v>
      </c>
      <c r="Z60" s="429">
        <v>6000000</v>
      </c>
      <c r="AA60" s="430">
        <v>9210193</v>
      </c>
      <c r="AB60" s="437"/>
      <c r="AC60" s="122"/>
      <c r="AD60" s="122"/>
      <c r="AE60" s="122"/>
    </row>
    <row r="61" spans="2:32" s="60" customFormat="1" ht="94.5" customHeight="1" x14ac:dyDescent="0.25">
      <c r="B61" s="528"/>
      <c r="C61" s="53" t="s">
        <v>744</v>
      </c>
      <c r="D61" s="95"/>
      <c r="E61" s="228" t="s">
        <v>969</v>
      </c>
      <c r="F61" s="228" t="s">
        <v>971</v>
      </c>
      <c r="G61" s="228" t="s">
        <v>1030</v>
      </c>
      <c r="H61" s="432" t="s">
        <v>154</v>
      </c>
      <c r="I61" s="432" t="s">
        <v>157</v>
      </c>
      <c r="J61" s="272" t="s">
        <v>1501</v>
      </c>
      <c r="K61" s="442">
        <v>5</v>
      </c>
      <c r="L61" s="442">
        <v>8</v>
      </c>
      <c r="M61" s="443" t="s">
        <v>159</v>
      </c>
      <c r="N61" s="443" t="s">
        <v>828</v>
      </c>
      <c r="O61" s="457">
        <v>0.625</v>
      </c>
      <c r="P61" s="445" t="s">
        <v>831</v>
      </c>
      <c r="Q61" s="445" t="s">
        <v>833</v>
      </c>
      <c r="R61" s="121">
        <v>1014720</v>
      </c>
      <c r="S61" s="121">
        <v>807595.8</v>
      </c>
      <c r="T61" s="121">
        <v>103800</v>
      </c>
      <c r="U61" s="121">
        <v>0</v>
      </c>
      <c r="V61" s="121">
        <v>0</v>
      </c>
      <c r="W61" s="121">
        <v>0</v>
      </c>
      <c r="X61" s="121">
        <v>0</v>
      </c>
      <c r="Y61" s="121">
        <v>0</v>
      </c>
      <c r="Z61" s="121">
        <v>3600000</v>
      </c>
      <c r="AA61" s="446">
        <v>5526115.7999999998</v>
      </c>
      <c r="AB61" s="447">
        <v>60</v>
      </c>
    </row>
    <row r="62" spans="2:32" s="60" customFormat="1" ht="77.25" customHeight="1" x14ac:dyDescent="0.25">
      <c r="B62" s="528"/>
      <c r="C62" s="53" t="s">
        <v>745</v>
      </c>
      <c r="D62" s="95"/>
      <c r="E62" s="139" t="s">
        <v>970</v>
      </c>
      <c r="F62" s="214" t="s">
        <v>972</v>
      </c>
      <c r="G62" s="214" t="s">
        <v>1031</v>
      </c>
      <c r="H62" s="215" t="s">
        <v>154</v>
      </c>
      <c r="I62" s="215" t="s">
        <v>157</v>
      </c>
      <c r="J62" s="136" t="s">
        <v>1500</v>
      </c>
      <c r="K62" s="439">
        <v>8</v>
      </c>
      <c r="L62" s="439">
        <v>10</v>
      </c>
      <c r="M62" s="216" t="s">
        <v>159</v>
      </c>
      <c r="N62" s="216" t="s">
        <v>828</v>
      </c>
      <c r="O62" s="448">
        <v>0.8</v>
      </c>
      <c r="P62" s="126" t="s">
        <v>831</v>
      </c>
      <c r="Q62" s="126" t="s">
        <v>833</v>
      </c>
      <c r="R62" s="121">
        <v>676480</v>
      </c>
      <c r="S62" s="121">
        <v>538397.19999999995</v>
      </c>
      <c r="T62" s="121">
        <v>69200</v>
      </c>
      <c r="U62" s="121">
        <v>0</v>
      </c>
      <c r="V62" s="121">
        <v>0</v>
      </c>
      <c r="W62" s="121">
        <v>0</v>
      </c>
      <c r="X62" s="121">
        <v>0</v>
      </c>
      <c r="Y62" s="121">
        <v>0</v>
      </c>
      <c r="Z62" s="121">
        <v>2400000</v>
      </c>
      <c r="AA62" s="446">
        <v>3684077.2</v>
      </c>
      <c r="AB62" s="447">
        <v>40</v>
      </c>
    </row>
    <row r="63" spans="2:32" s="60" customFormat="1" ht="99.75" customHeight="1" x14ac:dyDescent="0.25">
      <c r="B63" s="528" t="s">
        <v>1253</v>
      </c>
      <c r="C63" s="52" t="s">
        <v>664</v>
      </c>
      <c r="D63" s="95"/>
      <c r="E63" s="452" t="s">
        <v>895</v>
      </c>
      <c r="F63" s="450" t="s">
        <v>906</v>
      </c>
      <c r="G63" s="214" t="s">
        <v>1032</v>
      </c>
      <c r="H63" s="215" t="s">
        <v>154</v>
      </c>
      <c r="I63" s="215" t="s">
        <v>157</v>
      </c>
      <c r="J63" s="117" t="s">
        <v>1499</v>
      </c>
      <c r="K63" s="439">
        <v>883</v>
      </c>
      <c r="L63" s="439">
        <v>2813.6</v>
      </c>
      <c r="M63" s="453" t="s">
        <v>162</v>
      </c>
      <c r="N63" s="427" t="s">
        <v>830</v>
      </c>
      <c r="O63" s="144">
        <v>0.31</v>
      </c>
      <c r="P63" s="126" t="s">
        <v>831</v>
      </c>
      <c r="Q63" s="126" t="s">
        <v>833</v>
      </c>
      <c r="R63" s="429">
        <v>189494</v>
      </c>
      <c r="S63" s="429">
        <v>32000</v>
      </c>
      <c r="T63" s="429">
        <v>6000</v>
      </c>
      <c r="U63" s="429">
        <v>0</v>
      </c>
      <c r="V63" s="429">
        <v>0</v>
      </c>
      <c r="W63" s="429">
        <v>0</v>
      </c>
      <c r="X63" s="429">
        <v>0</v>
      </c>
      <c r="Y63" s="429">
        <v>0</v>
      </c>
      <c r="Z63" s="429">
        <v>0</v>
      </c>
      <c r="AA63" s="430">
        <v>227494</v>
      </c>
      <c r="AB63" s="437"/>
      <c r="AC63" s="122"/>
      <c r="AD63" s="122"/>
      <c r="AE63" s="122"/>
    </row>
    <row r="64" spans="2:32" s="60" customFormat="1" ht="60" x14ac:dyDescent="0.25">
      <c r="B64" s="528"/>
      <c r="C64" s="53" t="s">
        <v>750</v>
      </c>
      <c r="D64" s="95"/>
      <c r="E64" s="228" t="s">
        <v>973</v>
      </c>
      <c r="F64" s="228" t="s">
        <v>975</v>
      </c>
      <c r="G64" s="228" t="s">
        <v>1033</v>
      </c>
      <c r="H64" s="432" t="s">
        <v>154</v>
      </c>
      <c r="I64" s="432" t="s">
        <v>157</v>
      </c>
      <c r="J64" s="272" t="s">
        <v>1498</v>
      </c>
      <c r="K64" s="442">
        <v>10</v>
      </c>
      <c r="L64" s="442">
        <v>12</v>
      </c>
      <c r="M64" s="443" t="s">
        <v>159</v>
      </c>
      <c r="N64" s="443" t="s">
        <v>828</v>
      </c>
      <c r="O64" s="457">
        <v>0.83330000000000004</v>
      </c>
      <c r="P64" s="445" t="s">
        <v>831</v>
      </c>
      <c r="Q64" s="445" t="s">
        <v>833</v>
      </c>
      <c r="R64" s="121">
        <v>37898.800000000003</v>
      </c>
      <c r="S64" s="121">
        <v>6400.0000000000009</v>
      </c>
      <c r="T64" s="121">
        <v>1200.0000000000002</v>
      </c>
      <c r="U64" s="121">
        <v>0</v>
      </c>
      <c r="V64" s="121">
        <v>0</v>
      </c>
      <c r="W64" s="121">
        <v>0</v>
      </c>
      <c r="X64" s="121">
        <v>0</v>
      </c>
      <c r="Y64" s="121">
        <v>0</v>
      </c>
      <c r="Z64" s="121">
        <v>0</v>
      </c>
      <c r="AA64" s="446">
        <v>45498.80000000001</v>
      </c>
      <c r="AB64" s="447">
        <v>20.000000000000004</v>
      </c>
    </row>
    <row r="65" spans="2:32" s="60" customFormat="1" ht="169.5" customHeight="1" x14ac:dyDescent="0.25">
      <c r="B65" s="528"/>
      <c r="C65" s="53" t="s">
        <v>751</v>
      </c>
      <c r="D65" s="95"/>
      <c r="E65" s="139" t="s">
        <v>1496</v>
      </c>
      <c r="F65" s="214" t="s">
        <v>976</v>
      </c>
      <c r="G65" s="214" t="s">
        <v>1034</v>
      </c>
      <c r="H65" s="215" t="s">
        <v>154</v>
      </c>
      <c r="I65" s="215" t="s">
        <v>157</v>
      </c>
      <c r="J65" s="136" t="s">
        <v>1497</v>
      </c>
      <c r="K65" s="439">
        <v>700</v>
      </c>
      <c r="L65" s="439">
        <v>1400</v>
      </c>
      <c r="M65" s="216" t="s">
        <v>159</v>
      </c>
      <c r="N65" s="216" t="s">
        <v>828</v>
      </c>
      <c r="O65" s="448">
        <v>0.5</v>
      </c>
      <c r="P65" s="126" t="s">
        <v>831</v>
      </c>
      <c r="Q65" s="126" t="s">
        <v>833</v>
      </c>
      <c r="R65" s="121">
        <v>132645.79999999999</v>
      </c>
      <c r="S65" s="121">
        <v>22400</v>
      </c>
      <c r="T65" s="121">
        <v>4200</v>
      </c>
      <c r="U65" s="121">
        <v>0</v>
      </c>
      <c r="V65" s="121">
        <v>0</v>
      </c>
      <c r="W65" s="121">
        <v>0</v>
      </c>
      <c r="X65" s="121">
        <v>0</v>
      </c>
      <c r="Y65" s="121">
        <v>0</v>
      </c>
      <c r="Z65" s="121">
        <v>0</v>
      </c>
      <c r="AA65" s="446">
        <v>159245.79999999999</v>
      </c>
      <c r="AB65" s="447">
        <v>70</v>
      </c>
    </row>
    <row r="66" spans="2:32" s="60" customFormat="1" ht="120" x14ac:dyDescent="0.25">
      <c r="B66" s="528"/>
      <c r="C66" s="53" t="s">
        <v>752</v>
      </c>
      <c r="D66" s="95"/>
      <c r="E66" s="228" t="s">
        <v>974</v>
      </c>
      <c r="F66" s="228" t="s">
        <v>977</v>
      </c>
      <c r="G66" s="228" t="s">
        <v>1035</v>
      </c>
      <c r="H66" s="432" t="s">
        <v>154</v>
      </c>
      <c r="I66" s="432" t="s">
        <v>157</v>
      </c>
      <c r="J66" s="272" t="s">
        <v>1495</v>
      </c>
      <c r="K66" s="442">
        <v>2000</v>
      </c>
      <c r="L66" s="442">
        <v>7500</v>
      </c>
      <c r="M66" s="443" t="s">
        <v>159</v>
      </c>
      <c r="N66" s="443" t="s">
        <v>828</v>
      </c>
      <c r="O66" s="457">
        <v>0.2666</v>
      </c>
      <c r="P66" s="445" t="s">
        <v>831</v>
      </c>
      <c r="Q66" s="445" t="s">
        <v>833</v>
      </c>
      <c r="R66" s="121">
        <v>18949.400000000001</v>
      </c>
      <c r="S66" s="121">
        <v>3200.0000000000005</v>
      </c>
      <c r="T66" s="121">
        <v>600.00000000000011</v>
      </c>
      <c r="U66" s="121">
        <v>0</v>
      </c>
      <c r="V66" s="121">
        <v>0</v>
      </c>
      <c r="W66" s="121">
        <v>0</v>
      </c>
      <c r="X66" s="121">
        <v>0</v>
      </c>
      <c r="Y66" s="121">
        <v>0</v>
      </c>
      <c r="Z66" s="121">
        <v>0</v>
      </c>
      <c r="AA66" s="446">
        <v>22749.400000000005</v>
      </c>
      <c r="AB66" s="447">
        <v>10.000000000000002</v>
      </c>
    </row>
    <row r="67" spans="2:32" s="60" customFormat="1" ht="139.5" customHeight="1" x14ac:dyDescent="0.25">
      <c r="B67" s="528" t="s">
        <v>1254</v>
      </c>
      <c r="C67" s="52" t="s">
        <v>666</v>
      </c>
      <c r="D67" s="95"/>
      <c r="E67" s="452" t="s">
        <v>896</v>
      </c>
      <c r="F67" s="450" t="s">
        <v>1664</v>
      </c>
      <c r="G67" s="214" t="s">
        <v>1036</v>
      </c>
      <c r="H67" s="215" t="s">
        <v>154</v>
      </c>
      <c r="I67" s="215" t="s">
        <v>157</v>
      </c>
      <c r="J67" s="117" t="s">
        <v>1493</v>
      </c>
      <c r="K67" s="439">
        <v>216.6</v>
      </c>
      <c r="L67" s="439">
        <v>241</v>
      </c>
      <c r="M67" s="453" t="s">
        <v>162</v>
      </c>
      <c r="N67" s="216" t="s">
        <v>830</v>
      </c>
      <c r="O67" s="133" t="s">
        <v>1417</v>
      </c>
      <c r="P67" s="126" t="s">
        <v>831</v>
      </c>
      <c r="Q67" s="126" t="s">
        <v>833</v>
      </c>
      <c r="R67" s="429">
        <v>0</v>
      </c>
      <c r="S67" s="429">
        <v>0</v>
      </c>
      <c r="T67" s="429">
        <v>0</v>
      </c>
      <c r="U67" s="429">
        <v>4520000</v>
      </c>
      <c r="V67" s="429">
        <v>0</v>
      </c>
      <c r="W67" s="429">
        <v>0</v>
      </c>
      <c r="X67" s="429">
        <v>0</v>
      </c>
      <c r="Y67" s="429">
        <v>0</v>
      </c>
      <c r="Z67" s="429">
        <v>0</v>
      </c>
      <c r="AA67" s="430">
        <v>4520000</v>
      </c>
      <c r="AB67" s="437"/>
    </row>
    <row r="68" spans="2:32" s="60" customFormat="1" ht="140.25" customHeight="1" x14ac:dyDescent="0.25">
      <c r="B68" s="528"/>
      <c r="C68" s="53" t="s">
        <v>756</v>
      </c>
      <c r="D68" s="95"/>
      <c r="E68" s="141" t="s">
        <v>979</v>
      </c>
      <c r="F68" s="214" t="s">
        <v>983</v>
      </c>
      <c r="G68" s="214" t="s">
        <v>1037</v>
      </c>
      <c r="H68" s="215" t="s">
        <v>154</v>
      </c>
      <c r="I68" s="215" t="s">
        <v>157</v>
      </c>
      <c r="J68" s="136" t="s">
        <v>1494</v>
      </c>
      <c r="K68" s="439">
        <v>432</v>
      </c>
      <c r="L68" s="439">
        <v>450</v>
      </c>
      <c r="M68" s="216" t="s">
        <v>159</v>
      </c>
      <c r="N68" s="216" t="s">
        <v>828</v>
      </c>
      <c r="O68" s="448">
        <v>0.96</v>
      </c>
      <c r="P68" s="126" t="s">
        <v>831</v>
      </c>
      <c r="Q68" s="126" t="s">
        <v>833</v>
      </c>
      <c r="R68" s="121">
        <v>0</v>
      </c>
      <c r="S68" s="121">
        <v>0</v>
      </c>
      <c r="T68" s="121">
        <v>0</v>
      </c>
      <c r="U68" s="121">
        <v>452000</v>
      </c>
      <c r="V68" s="121">
        <v>0</v>
      </c>
      <c r="W68" s="121">
        <v>0</v>
      </c>
      <c r="X68" s="121">
        <v>0</v>
      </c>
      <c r="Y68" s="121">
        <v>0</v>
      </c>
      <c r="Z68" s="121">
        <v>0</v>
      </c>
      <c r="AA68" s="446">
        <v>452000</v>
      </c>
      <c r="AB68" s="447">
        <v>10</v>
      </c>
    </row>
    <row r="69" spans="2:32" s="60" customFormat="1" ht="118.5" customHeight="1" x14ac:dyDescent="0.25">
      <c r="B69" s="528"/>
      <c r="C69" s="53" t="s">
        <v>757</v>
      </c>
      <c r="D69" s="95"/>
      <c r="E69" s="228" t="s">
        <v>980</v>
      </c>
      <c r="F69" s="228" t="s">
        <v>984</v>
      </c>
      <c r="G69" s="228" t="s">
        <v>1491</v>
      </c>
      <c r="H69" s="432" t="s">
        <v>154</v>
      </c>
      <c r="I69" s="432" t="s">
        <v>157</v>
      </c>
      <c r="J69" s="272" t="s">
        <v>1492</v>
      </c>
      <c r="K69" s="442">
        <v>444</v>
      </c>
      <c r="L69" s="442">
        <v>500</v>
      </c>
      <c r="M69" s="443" t="s">
        <v>159</v>
      </c>
      <c r="N69" s="443" t="s">
        <v>828</v>
      </c>
      <c r="O69" s="457">
        <v>0.88800000000000001</v>
      </c>
      <c r="P69" s="445" t="s">
        <v>831</v>
      </c>
      <c r="Q69" s="445" t="s">
        <v>833</v>
      </c>
      <c r="R69" s="121">
        <v>0</v>
      </c>
      <c r="S69" s="121">
        <v>0</v>
      </c>
      <c r="T69" s="121">
        <v>0</v>
      </c>
      <c r="U69" s="121">
        <v>678000</v>
      </c>
      <c r="V69" s="121">
        <v>0</v>
      </c>
      <c r="W69" s="121">
        <v>0</v>
      </c>
      <c r="X69" s="121">
        <v>0</v>
      </c>
      <c r="Y69" s="121">
        <v>0</v>
      </c>
      <c r="Z69" s="121">
        <v>0</v>
      </c>
      <c r="AA69" s="446">
        <v>678000</v>
      </c>
      <c r="AB69" s="447">
        <v>15</v>
      </c>
    </row>
    <row r="70" spans="2:32" s="60" customFormat="1" ht="108" x14ac:dyDescent="0.25">
      <c r="B70" s="528"/>
      <c r="C70" s="53" t="s">
        <v>758</v>
      </c>
      <c r="D70" s="95"/>
      <c r="E70" s="141" t="s">
        <v>981</v>
      </c>
      <c r="F70" s="214" t="s">
        <v>985</v>
      </c>
      <c r="G70" s="214" t="s">
        <v>1038</v>
      </c>
      <c r="H70" s="215" t="s">
        <v>154</v>
      </c>
      <c r="I70" s="215" t="s">
        <v>157</v>
      </c>
      <c r="J70" s="136" t="s">
        <v>1490</v>
      </c>
      <c r="K70" s="439">
        <v>130</v>
      </c>
      <c r="L70" s="439">
        <v>160</v>
      </c>
      <c r="M70" s="216" t="s">
        <v>159</v>
      </c>
      <c r="N70" s="216" t="s">
        <v>828</v>
      </c>
      <c r="O70" s="454">
        <v>0.8125</v>
      </c>
      <c r="P70" s="126" t="s">
        <v>831</v>
      </c>
      <c r="Q70" s="126" t="s">
        <v>833</v>
      </c>
      <c r="R70" s="121">
        <v>0</v>
      </c>
      <c r="S70" s="121">
        <v>0</v>
      </c>
      <c r="T70" s="121">
        <v>0</v>
      </c>
      <c r="U70" s="121">
        <v>2486000</v>
      </c>
      <c r="V70" s="121">
        <v>0</v>
      </c>
      <c r="W70" s="121">
        <v>0</v>
      </c>
      <c r="X70" s="121">
        <v>0</v>
      </c>
      <c r="Y70" s="121">
        <v>0</v>
      </c>
      <c r="Z70" s="121">
        <v>0</v>
      </c>
      <c r="AA70" s="446">
        <v>2486000</v>
      </c>
      <c r="AB70" s="447">
        <v>55</v>
      </c>
    </row>
    <row r="71" spans="2:32" s="60" customFormat="1" ht="105.75" customHeight="1" x14ac:dyDescent="0.25">
      <c r="B71" s="528"/>
      <c r="C71" s="53" t="s">
        <v>978</v>
      </c>
      <c r="D71" s="95"/>
      <c r="E71" s="228" t="s">
        <v>982</v>
      </c>
      <c r="F71" s="228" t="s">
        <v>986</v>
      </c>
      <c r="G71" s="228" t="s">
        <v>1039</v>
      </c>
      <c r="H71" s="432" t="s">
        <v>154</v>
      </c>
      <c r="I71" s="432" t="s">
        <v>157</v>
      </c>
      <c r="J71" s="272" t="s">
        <v>1489</v>
      </c>
      <c r="K71" s="442">
        <v>8</v>
      </c>
      <c r="L71" s="442">
        <v>10</v>
      </c>
      <c r="M71" s="443" t="s">
        <v>159</v>
      </c>
      <c r="N71" s="443" t="s">
        <v>828</v>
      </c>
      <c r="O71" s="444">
        <v>0.8</v>
      </c>
      <c r="P71" s="445" t="s">
        <v>831</v>
      </c>
      <c r="Q71" s="445" t="s">
        <v>833</v>
      </c>
      <c r="R71" s="121">
        <v>0</v>
      </c>
      <c r="S71" s="121">
        <v>0</v>
      </c>
      <c r="T71" s="121">
        <v>0</v>
      </c>
      <c r="U71" s="121">
        <v>904000</v>
      </c>
      <c r="V71" s="121">
        <v>0</v>
      </c>
      <c r="W71" s="121">
        <v>0</v>
      </c>
      <c r="X71" s="121">
        <v>0</v>
      </c>
      <c r="Y71" s="121">
        <v>0</v>
      </c>
      <c r="Z71" s="121">
        <v>0</v>
      </c>
      <c r="AA71" s="446">
        <v>904000</v>
      </c>
      <c r="AB71" s="447">
        <v>20</v>
      </c>
    </row>
    <row r="72" spans="2:32" s="60" customFormat="1" ht="67.5" customHeight="1" x14ac:dyDescent="0.25">
      <c r="B72" s="528" t="s">
        <v>1255</v>
      </c>
      <c r="C72" s="52" t="s">
        <v>667</v>
      </c>
      <c r="D72" s="95"/>
      <c r="E72" s="452" t="s">
        <v>897</v>
      </c>
      <c r="F72" s="450" t="s">
        <v>907</v>
      </c>
      <c r="G72" s="214" t="s">
        <v>1040</v>
      </c>
      <c r="H72" s="215" t="s">
        <v>154</v>
      </c>
      <c r="I72" s="215" t="s">
        <v>157</v>
      </c>
      <c r="J72" s="136" t="s">
        <v>1487</v>
      </c>
      <c r="K72" s="439">
        <v>144</v>
      </c>
      <c r="L72" s="439">
        <v>180</v>
      </c>
      <c r="M72" s="453" t="s">
        <v>162</v>
      </c>
      <c r="N72" s="216" t="s">
        <v>829</v>
      </c>
      <c r="O72" s="133" t="s">
        <v>1488</v>
      </c>
      <c r="P72" s="126" t="s">
        <v>831</v>
      </c>
      <c r="Q72" s="126" t="s">
        <v>833</v>
      </c>
      <c r="R72" s="429">
        <v>188295</v>
      </c>
      <c r="S72" s="429">
        <v>26000</v>
      </c>
      <c r="T72" s="429">
        <v>4000</v>
      </c>
      <c r="U72" s="429">
        <v>0</v>
      </c>
      <c r="V72" s="429">
        <v>0</v>
      </c>
      <c r="W72" s="429">
        <v>0</v>
      </c>
      <c r="X72" s="429">
        <v>0</v>
      </c>
      <c r="Y72" s="429">
        <v>0</v>
      </c>
      <c r="Z72" s="429">
        <v>0</v>
      </c>
      <c r="AA72" s="430">
        <v>218295</v>
      </c>
      <c r="AB72" s="437"/>
      <c r="AC72" s="122"/>
      <c r="AD72" s="122"/>
    </row>
    <row r="73" spans="2:32" s="60" customFormat="1" ht="170.25" customHeight="1" x14ac:dyDescent="0.25">
      <c r="B73" s="528"/>
      <c r="C73" s="53" t="s">
        <v>762</v>
      </c>
      <c r="D73" s="95"/>
      <c r="E73" s="228" t="s">
        <v>987</v>
      </c>
      <c r="F73" s="228" t="s">
        <v>988</v>
      </c>
      <c r="G73" s="228" t="s">
        <v>1041</v>
      </c>
      <c r="H73" s="432" t="s">
        <v>154</v>
      </c>
      <c r="I73" s="432" t="s">
        <v>157</v>
      </c>
      <c r="J73" s="272" t="s">
        <v>1486</v>
      </c>
      <c r="K73" s="442">
        <v>15</v>
      </c>
      <c r="L73" s="442">
        <v>15</v>
      </c>
      <c r="M73" s="443" t="s">
        <v>159</v>
      </c>
      <c r="N73" s="443" t="s">
        <v>828</v>
      </c>
      <c r="O73" s="444">
        <v>1</v>
      </c>
      <c r="P73" s="445" t="s">
        <v>831</v>
      </c>
      <c r="Q73" s="445" t="s">
        <v>833</v>
      </c>
      <c r="R73" s="121">
        <v>188295</v>
      </c>
      <c r="S73" s="121">
        <v>26000</v>
      </c>
      <c r="T73" s="121">
        <v>4000</v>
      </c>
      <c r="U73" s="121">
        <v>0</v>
      </c>
      <c r="V73" s="121">
        <v>0</v>
      </c>
      <c r="W73" s="121">
        <v>0</v>
      </c>
      <c r="X73" s="121">
        <v>0</v>
      </c>
      <c r="Y73" s="121">
        <v>0</v>
      </c>
      <c r="Z73" s="121">
        <v>0</v>
      </c>
      <c r="AA73" s="446">
        <v>218295</v>
      </c>
      <c r="AB73" s="447">
        <v>100</v>
      </c>
    </row>
    <row r="74" spans="2:32" s="60" customFormat="1" ht="126.75" customHeight="1" x14ac:dyDescent="0.25">
      <c r="B74" s="528" t="s">
        <v>1213</v>
      </c>
      <c r="C74" s="52" t="s">
        <v>668</v>
      </c>
      <c r="D74" s="95"/>
      <c r="E74" s="452" t="s">
        <v>898</v>
      </c>
      <c r="F74" s="450" t="s">
        <v>908</v>
      </c>
      <c r="G74" s="214" t="s">
        <v>1042</v>
      </c>
      <c r="H74" s="215" t="s">
        <v>154</v>
      </c>
      <c r="I74" s="215" t="s">
        <v>157</v>
      </c>
      <c r="J74" s="136" t="s">
        <v>1484</v>
      </c>
      <c r="K74" s="439">
        <v>300</v>
      </c>
      <c r="L74" s="439">
        <v>35</v>
      </c>
      <c r="M74" s="453" t="s">
        <v>162</v>
      </c>
      <c r="N74" s="216" t="s">
        <v>829</v>
      </c>
      <c r="O74" s="133" t="s">
        <v>1485</v>
      </c>
      <c r="P74" s="126" t="s">
        <v>831</v>
      </c>
      <c r="Q74" s="126" t="s">
        <v>833</v>
      </c>
      <c r="R74" s="429">
        <v>223412</v>
      </c>
      <c r="S74" s="429">
        <v>14000</v>
      </c>
      <c r="T74" s="429">
        <v>4000</v>
      </c>
      <c r="U74" s="429">
        <v>0</v>
      </c>
      <c r="V74" s="429">
        <v>0</v>
      </c>
      <c r="W74" s="429">
        <v>0</v>
      </c>
      <c r="X74" s="429">
        <v>0</v>
      </c>
      <c r="Y74" s="429">
        <v>0</v>
      </c>
      <c r="Z74" s="429">
        <v>0</v>
      </c>
      <c r="AA74" s="430">
        <v>241412</v>
      </c>
      <c r="AB74" s="437"/>
      <c r="AC74" s="122"/>
      <c r="AD74" s="122"/>
      <c r="AE74" s="122"/>
    </row>
    <row r="75" spans="2:32" s="60" customFormat="1" ht="160.5" customHeight="1" x14ac:dyDescent="0.25">
      <c r="B75" s="528"/>
      <c r="C75" s="53" t="s">
        <v>766</v>
      </c>
      <c r="D75" s="95"/>
      <c r="E75" s="228" t="s">
        <v>989</v>
      </c>
      <c r="F75" s="228" t="s">
        <v>991</v>
      </c>
      <c r="G75" s="228" t="s">
        <v>1483</v>
      </c>
      <c r="H75" s="432" t="s">
        <v>154</v>
      </c>
      <c r="I75" s="432" t="s">
        <v>157</v>
      </c>
      <c r="J75" s="272" t="s">
        <v>1482</v>
      </c>
      <c r="K75" s="442">
        <v>20</v>
      </c>
      <c r="L75" s="442">
        <v>20</v>
      </c>
      <c r="M75" s="443" t="s">
        <v>159</v>
      </c>
      <c r="N75" s="443" t="s">
        <v>828</v>
      </c>
      <c r="O75" s="444">
        <v>1</v>
      </c>
      <c r="P75" s="445" t="s">
        <v>831</v>
      </c>
      <c r="Q75" s="445" t="s">
        <v>833</v>
      </c>
      <c r="R75" s="121">
        <v>89364.800000000003</v>
      </c>
      <c r="S75" s="121">
        <v>5600</v>
      </c>
      <c r="T75" s="121">
        <v>1600</v>
      </c>
      <c r="U75" s="121">
        <v>0</v>
      </c>
      <c r="V75" s="121">
        <v>0</v>
      </c>
      <c r="W75" s="121">
        <v>0</v>
      </c>
      <c r="X75" s="121">
        <v>0</v>
      </c>
      <c r="Y75" s="121">
        <v>0</v>
      </c>
      <c r="Z75" s="121">
        <v>0</v>
      </c>
      <c r="AA75" s="446">
        <v>96564.800000000003</v>
      </c>
      <c r="AB75" s="447">
        <v>40</v>
      </c>
    </row>
    <row r="76" spans="2:32" s="60" customFormat="1" ht="129.75" customHeight="1" x14ac:dyDescent="0.25">
      <c r="B76" s="528"/>
      <c r="C76" s="53" t="s">
        <v>767</v>
      </c>
      <c r="D76" s="95"/>
      <c r="E76" s="139" t="s">
        <v>990</v>
      </c>
      <c r="F76" s="214" t="s">
        <v>992</v>
      </c>
      <c r="G76" s="214" t="s">
        <v>1043</v>
      </c>
      <c r="H76" s="215" t="s">
        <v>154</v>
      </c>
      <c r="I76" s="215" t="s">
        <v>157</v>
      </c>
      <c r="J76" s="136" t="s">
        <v>1481</v>
      </c>
      <c r="K76" s="439">
        <v>270</v>
      </c>
      <c r="L76" s="439">
        <v>300</v>
      </c>
      <c r="M76" s="216" t="s">
        <v>159</v>
      </c>
      <c r="N76" s="216" t="s">
        <v>828</v>
      </c>
      <c r="O76" s="448">
        <v>0.9</v>
      </c>
      <c r="P76" s="126" t="s">
        <v>831</v>
      </c>
      <c r="Q76" s="126" t="s">
        <v>833</v>
      </c>
      <c r="R76" s="121">
        <v>134047.20000000001</v>
      </c>
      <c r="S76" s="121">
        <v>8400.0000000000018</v>
      </c>
      <c r="T76" s="121">
        <v>2400.0000000000005</v>
      </c>
      <c r="U76" s="121">
        <v>0</v>
      </c>
      <c r="V76" s="121">
        <v>0</v>
      </c>
      <c r="W76" s="121">
        <v>0</v>
      </c>
      <c r="X76" s="121">
        <v>0</v>
      </c>
      <c r="Y76" s="121">
        <v>0</v>
      </c>
      <c r="Z76" s="121">
        <v>0</v>
      </c>
      <c r="AA76" s="446">
        <v>144847.20000000001</v>
      </c>
      <c r="AB76" s="447">
        <v>60.000000000000007</v>
      </c>
    </row>
    <row r="77" spans="2:32" ht="114" customHeight="1" x14ac:dyDescent="0.25">
      <c r="B77" s="528" t="s">
        <v>1256</v>
      </c>
      <c r="C77" s="52" t="s">
        <v>669</v>
      </c>
      <c r="D77" s="95"/>
      <c r="E77" s="452" t="s">
        <v>899</v>
      </c>
      <c r="F77" s="450" t="s">
        <v>909</v>
      </c>
      <c r="G77" s="214" t="s">
        <v>1044</v>
      </c>
      <c r="H77" s="215" t="s">
        <v>154</v>
      </c>
      <c r="I77" s="215" t="s">
        <v>157</v>
      </c>
      <c r="J77" s="117" t="s">
        <v>1480</v>
      </c>
      <c r="K77" s="439">
        <v>98.7</v>
      </c>
      <c r="L77" s="439">
        <v>143.6</v>
      </c>
      <c r="M77" s="453" t="s">
        <v>162</v>
      </c>
      <c r="N77" s="427" t="s">
        <v>830</v>
      </c>
      <c r="O77" s="143">
        <v>0.68</v>
      </c>
      <c r="P77" s="126" t="s">
        <v>831</v>
      </c>
      <c r="Q77" s="126" t="s">
        <v>833</v>
      </c>
      <c r="R77" s="429">
        <v>1909015</v>
      </c>
      <c r="S77" s="429">
        <v>1488500</v>
      </c>
      <c r="T77" s="429">
        <v>63000</v>
      </c>
      <c r="U77" s="429">
        <v>0</v>
      </c>
      <c r="V77" s="429">
        <v>0</v>
      </c>
      <c r="W77" s="429">
        <v>0</v>
      </c>
      <c r="X77" s="429">
        <v>0</v>
      </c>
      <c r="Y77" s="429">
        <v>0</v>
      </c>
      <c r="Z77" s="429">
        <v>0</v>
      </c>
      <c r="AA77" s="430">
        <v>3460515</v>
      </c>
      <c r="AB77" s="437"/>
      <c r="AC77" s="460"/>
      <c r="AD77" s="460"/>
      <c r="AE77" s="460"/>
      <c r="AF77" s="460"/>
    </row>
    <row r="78" spans="2:32" ht="86.25" customHeight="1" x14ac:dyDescent="0.25">
      <c r="B78" s="528"/>
      <c r="C78" s="53" t="s">
        <v>771</v>
      </c>
      <c r="D78" s="95"/>
      <c r="E78" s="228" t="s">
        <v>993</v>
      </c>
      <c r="F78" s="228" t="s">
        <v>995</v>
      </c>
      <c r="G78" s="228" t="s">
        <v>1045</v>
      </c>
      <c r="H78" s="432" t="s">
        <v>154</v>
      </c>
      <c r="I78" s="432" t="s">
        <v>157</v>
      </c>
      <c r="J78" s="272" t="s">
        <v>1479</v>
      </c>
      <c r="K78" s="442">
        <v>400</v>
      </c>
      <c r="L78" s="442">
        <v>600</v>
      </c>
      <c r="M78" s="443" t="s">
        <v>159</v>
      </c>
      <c r="N78" s="443" t="s">
        <v>828</v>
      </c>
      <c r="O78" s="444">
        <v>0.75</v>
      </c>
      <c r="P78" s="445" t="s">
        <v>831</v>
      </c>
      <c r="Q78" s="445" t="s">
        <v>833</v>
      </c>
      <c r="R78" s="121">
        <v>763606</v>
      </c>
      <c r="S78" s="121">
        <v>595400</v>
      </c>
      <c r="T78" s="121">
        <v>25200</v>
      </c>
      <c r="U78" s="121">
        <v>0</v>
      </c>
      <c r="V78" s="121">
        <v>0</v>
      </c>
      <c r="W78" s="121">
        <v>0</v>
      </c>
      <c r="X78" s="121">
        <v>0</v>
      </c>
      <c r="Y78" s="121">
        <v>0</v>
      </c>
      <c r="Z78" s="121">
        <v>0</v>
      </c>
      <c r="AA78" s="446">
        <v>1384206</v>
      </c>
      <c r="AB78" s="447">
        <v>40</v>
      </c>
    </row>
    <row r="79" spans="2:32" ht="90.75" customHeight="1" x14ac:dyDescent="0.25">
      <c r="B79" s="528"/>
      <c r="C79" s="53" t="s">
        <v>772</v>
      </c>
      <c r="D79" s="95"/>
      <c r="E79" s="139" t="s">
        <v>1477</v>
      </c>
      <c r="F79" s="214" t="s">
        <v>996</v>
      </c>
      <c r="G79" s="214" t="s">
        <v>1046</v>
      </c>
      <c r="H79" s="215" t="s">
        <v>154</v>
      </c>
      <c r="I79" s="215" t="s">
        <v>157</v>
      </c>
      <c r="J79" s="136" t="s">
        <v>1478</v>
      </c>
      <c r="K79" s="439">
        <v>3</v>
      </c>
      <c r="L79" s="439">
        <v>3</v>
      </c>
      <c r="M79" s="216" t="s">
        <v>159</v>
      </c>
      <c r="N79" s="216" t="s">
        <v>828</v>
      </c>
      <c r="O79" s="448">
        <v>1</v>
      </c>
      <c r="P79" s="126" t="s">
        <v>831</v>
      </c>
      <c r="Q79" s="126" t="s">
        <v>833</v>
      </c>
      <c r="R79" s="121">
        <v>477253.75</v>
      </c>
      <c r="S79" s="121">
        <v>372125</v>
      </c>
      <c r="T79" s="121">
        <v>15750</v>
      </c>
      <c r="U79" s="121">
        <v>0</v>
      </c>
      <c r="V79" s="121">
        <v>0</v>
      </c>
      <c r="W79" s="121">
        <v>0</v>
      </c>
      <c r="X79" s="121">
        <v>0</v>
      </c>
      <c r="Y79" s="121">
        <v>0</v>
      </c>
      <c r="Z79" s="121">
        <v>0</v>
      </c>
      <c r="AA79" s="446">
        <v>865128.75</v>
      </c>
      <c r="AB79" s="447">
        <v>25</v>
      </c>
    </row>
    <row r="80" spans="2:32" ht="78" customHeight="1" x14ac:dyDescent="0.25">
      <c r="B80" s="528"/>
      <c r="C80" s="53" t="s">
        <v>773</v>
      </c>
      <c r="D80" s="95"/>
      <c r="E80" s="228" t="s">
        <v>994</v>
      </c>
      <c r="F80" s="228" t="s">
        <v>997</v>
      </c>
      <c r="G80" s="228" t="s">
        <v>1047</v>
      </c>
      <c r="H80" s="432" t="s">
        <v>154</v>
      </c>
      <c r="I80" s="432" t="s">
        <v>157</v>
      </c>
      <c r="J80" s="272" t="s">
        <v>1476</v>
      </c>
      <c r="K80" s="442">
        <v>80</v>
      </c>
      <c r="L80" s="442">
        <v>100</v>
      </c>
      <c r="M80" s="443" t="s">
        <v>159</v>
      </c>
      <c r="N80" s="443" t="s">
        <v>828</v>
      </c>
      <c r="O80" s="444">
        <v>0.8</v>
      </c>
      <c r="P80" s="445" t="s">
        <v>831</v>
      </c>
      <c r="Q80" s="445" t="s">
        <v>833</v>
      </c>
      <c r="R80" s="121">
        <v>286352.25</v>
      </c>
      <c r="S80" s="121">
        <v>223275</v>
      </c>
      <c r="T80" s="121">
        <v>9450</v>
      </c>
      <c r="U80" s="121">
        <v>0</v>
      </c>
      <c r="V80" s="121">
        <v>0</v>
      </c>
      <c r="W80" s="121">
        <v>0</v>
      </c>
      <c r="X80" s="121">
        <v>0</v>
      </c>
      <c r="Y80" s="121">
        <v>0</v>
      </c>
      <c r="Z80" s="121">
        <v>0</v>
      </c>
      <c r="AA80" s="446">
        <v>519077.25</v>
      </c>
      <c r="AB80" s="447">
        <v>15</v>
      </c>
    </row>
    <row r="81" spans="2:32" ht="75" customHeight="1" x14ac:dyDescent="0.25">
      <c r="B81" s="528"/>
      <c r="C81" s="53" t="s">
        <v>1007</v>
      </c>
      <c r="D81" s="95"/>
      <c r="E81" s="141" t="s">
        <v>998</v>
      </c>
      <c r="F81" s="214" t="s">
        <v>1002</v>
      </c>
      <c r="G81" s="214" t="s">
        <v>1048</v>
      </c>
      <c r="H81" s="215" t="s">
        <v>154</v>
      </c>
      <c r="I81" s="215" t="s">
        <v>157</v>
      </c>
      <c r="J81" s="136" t="s">
        <v>1475</v>
      </c>
      <c r="K81" s="439">
        <v>6</v>
      </c>
      <c r="L81" s="439">
        <v>9</v>
      </c>
      <c r="M81" s="216" t="s">
        <v>159</v>
      </c>
      <c r="N81" s="216" t="s">
        <v>828</v>
      </c>
      <c r="O81" s="454">
        <v>0.66659999999999997</v>
      </c>
      <c r="P81" s="126" t="s">
        <v>831</v>
      </c>
      <c r="Q81" s="126" t="s">
        <v>833</v>
      </c>
      <c r="R81" s="121">
        <v>381803</v>
      </c>
      <c r="S81" s="121">
        <v>297700</v>
      </c>
      <c r="T81" s="121">
        <v>12600</v>
      </c>
      <c r="U81" s="121">
        <v>0</v>
      </c>
      <c r="V81" s="121">
        <v>0</v>
      </c>
      <c r="W81" s="121">
        <v>0</v>
      </c>
      <c r="X81" s="121">
        <v>0</v>
      </c>
      <c r="Y81" s="121">
        <v>0</v>
      </c>
      <c r="Z81" s="121">
        <v>0</v>
      </c>
      <c r="AA81" s="446">
        <v>692103</v>
      </c>
      <c r="AB81" s="447">
        <v>20</v>
      </c>
    </row>
    <row r="82" spans="2:32" ht="70.5" customHeight="1" x14ac:dyDescent="0.25">
      <c r="B82" s="528" t="s">
        <v>1257</v>
      </c>
      <c r="C82" s="52" t="s">
        <v>670</v>
      </c>
      <c r="D82" s="95"/>
      <c r="E82" s="452" t="s">
        <v>900</v>
      </c>
      <c r="F82" s="450" t="s">
        <v>910</v>
      </c>
      <c r="G82" s="214" t="s">
        <v>1049</v>
      </c>
      <c r="H82" s="215" t="s">
        <v>154</v>
      </c>
      <c r="I82" s="215" t="s">
        <v>157</v>
      </c>
      <c r="J82" s="136" t="s">
        <v>1472</v>
      </c>
      <c r="K82" s="439">
        <v>60</v>
      </c>
      <c r="L82" s="439">
        <v>100</v>
      </c>
      <c r="M82" s="453" t="s">
        <v>162</v>
      </c>
      <c r="N82" s="216" t="s">
        <v>829</v>
      </c>
      <c r="O82" s="133" t="s">
        <v>1473</v>
      </c>
      <c r="P82" s="126" t="s">
        <v>831</v>
      </c>
      <c r="Q82" s="126" t="s">
        <v>833</v>
      </c>
      <c r="R82" s="429">
        <v>2917484</v>
      </c>
      <c r="S82" s="429">
        <v>43000</v>
      </c>
      <c r="T82" s="429">
        <v>7702818</v>
      </c>
      <c r="U82" s="429">
        <v>300000</v>
      </c>
      <c r="V82" s="429">
        <v>0</v>
      </c>
      <c r="W82" s="429">
        <v>0</v>
      </c>
      <c r="X82" s="429">
        <v>0</v>
      </c>
      <c r="Y82" s="429">
        <v>0</v>
      </c>
      <c r="Z82" s="429">
        <v>0</v>
      </c>
      <c r="AA82" s="430">
        <v>10963302</v>
      </c>
      <c r="AB82" s="437"/>
      <c r="AC82" s="461"/>
      <c r="AD82" s="461"/>
      <c r="AE82" s="461"/>
      <c r="AF82" s="461"/>
    </row>
    <row r="83" spans="2:32" ht="85.5" customHeight="1" x14ac:dyDescent="0.25">
      <c r="B83" s="528"/>
      <c r="C83" s="53" t="s">
        <v>776</v>
      </c>
      <c r="D83" s="95"/>
      <c r="E83" s="228" t="s">
        <v>999</v>
      </c>
      <c r="F83" s="228" t="s">
        <v>1003</v>
      </c>
      <c r="G83" s="228" t="s">
        <v>1050</v>
      </c>
      <c r="H83" s="432" t="s">
        <v>154</v>
      </c>
      <c r="I83" s="432" t="s">
        <v>157</v>
      </c>
      <c r="J83" s="272" t="s">
        <v>1474</v>
      </c>
      <c r="K83" s="442">
        <v>6</v>
      </c>
      <c r="L83" s="442">
        <v>14</v>
      </c>
      <c r="M83" s="443" t="s">
        <v>159</v>
      </c>
      <c r="N83" s="443" t="s">
        <v>828</v>
      </c>
      <c r="O83" s="444">
        <v>0.43</v>
      </c>
      <c r="P83" s="445" t="s">
        <v>831</v>
      </c>
      <c r="Q83" s="445" t="s">
        <v>833</v>
      </c>
      <c r="R83" s="121">
        <v>2917484</v>
      </c>
      <c r="S83" s="121">
        <v>43000</v>
      </c>
      <c r="T83" s="121">
        <v>7702818</v>
      </c>
      <c r="U83" s="121">
        <v>300000</v>
      </c>
      <c r="V83" s="121">
        <v>0</v>
      </c>
      <c r="W83" s="121">
        <v>0</v>
      </c>
      <c r="X83" s="121">
        <v>0</v>
      </c>
      <c r="Y83" s="121">
        <v>0</v>
      </c>
      <c r="Z83" s="121">
        <v>0</v>
      </c>
      <c r="AA83" s="446">
        <v>10963302</v>
      </c>
      <c r="AB83" s="447">
        <v>100</v>
      </c>
    </row>
    <row r="84" spans="2:32" ht="62.25" customHeight="1" x14ac:dyDescent="0.25">
      <c r="B84" s="528" t="s">
        <v>1258</v>
      </c>
      <c r="C84" s="52" t="s">
        <v>699</v>
      </c>
      <c r="D84" s="95"/>
      <c r="E84" s="452" t="s">
        <v>901</v>
      </c>
      <c r="F84" s="450" t="s">
        <v>911</v>
      </c>
      <c r="G84" s="214" t="s">
        <v>1051</v>
      </c>
      <c r="H84" s="215" t="s">
        <v>154</v>
      </c>
      <c r="I84" s="215" t="s">
        <v>157</v>
      </c>
      <c r="J84" s="136" t="s">
        <v>1472</v>
      </c>
      <c r="K84" s="439">
        <v>60</v>
      </c>
      <c r="L84" s="439">
        <v>100</v>
      </c>
      <c r="M84" s="453" t="s">
        <v>162</v>
      </c>
      <c r="N84" s="216" t="s">
        <v>829</v>
      </c>
      <c r="O84" s="133" t="s">
        <v>1473</v>
      </c>
      <c r="P84" s="126" t="s">
        <v>831</v>
      </c>
      <c r="Q84" s="126" t="s">
        <v>833</v>
      </c>
      <c r="R84" s="429">
        <v>2023784</v>
      </c>
      <c r="S84" s="429">
        <v>73000</v>
      </c>
      <c r="T84" s="429">
        <v>7702827</v>
      </c>
      <c r="U84" s="429">
        <v>200000</v>
      </c>
      <c r="V84" s="429">
        <v>0</v>
      </c>
      <c r="W84" s="429">
        <v>0</v>
      </c>
      <c r="X84" s="429">
        <v>0</v>
      </c>
      <c r="Y84" s="429">
        <v>0</v>
      </c>
      <c r="Z84" s="429">
        <v>0</v>
      </c>
      <c r="AA84" s="430">
        <v>9999611</v>
      </c>
      <c r="AB84" s="437"/>
    </row>
    <row r="85" spans="2:32" ht="104.25" customHeight="1" x14ac:dyDescent="0.25">
      <c r="B85" s="528"/>
      <c r="C85" s="53" t="s">
        <v>781</v>
      </c>
      <c r="D85" s="95"/>
      <c r="E85" s="282" t="s">
        <v>1000</v>
      </c>
      <c r="F85" s="228" t="s">
        <v>1004</v>
      </c>
      <c r="G85" s="228" t="s">
        <v>1052</v>
      </c>
      <c r="H85" s="432" t="s">
        <v>154</v>
      </c>
      <c r="I85" s="432" t="s">
        <v>157</v>
      </c>
      <c r="J85" s="272" t="s">
        <v>1471</v>
      </c>
      <c r="K85" s="442">
        <v>8</v>
      </c>
      <c r="L85" s="442">
        <v>14</v>
      </c>
      <c r="M85" s="443" t="s">
        <v>159</v>
      </c>
      <c r="N85" s="443" t="s">
        <v>828</v>
      </c>
      <c r="O85" s="444">
        <v>0.56999999999999995</v>
      </c>
      <c r="P85" s="126" t="s">
        <v>831</v>
      </c>
      <c r="Q85" s="126" t="s">
        <v>833</v>
      </c>
      <c r="R85" s="121">
        <v>2023784</v>
      </c>
      <c r="S85" s="121">
        <v>73000</v>
      </c>
      <c r="T85" s="121">
        <v>7702827</v>
      </c>
      <c r="U85" s="121">
        <v>200000</v>
      </c>
      <c r="V85" s="121">
        <v>0</v>
      </c>
      <c r="W85" s="121">
        <v>0</v>
      </c>
      <c r="X85" s="121">
        <v>0</v>
      </c>
      <c r="Y85" s="121">
        <v>0</v>
      </c>
      <c r="Z85" s="121">
        <v>0</v>
      </c>
      <c r="AA85" s="446">
        <v>9999611</v>
      </c>
      <c r="AB85" s="447">
        <v>100</v>
      </c>
    </row>
    <row r="86" spans="2:32" ht="80.25" customHeight="1" x14ac:dyDescent="0.25">
      <c r="B86" s="528" t="s">
        <v>1259</v>
      </c>
      <c r="C86" s="52" t="s">
        <v>902</v>
      </c>
      <c r="D86" s="95"/>
      <c r="E86" s="452" t="s">
        <v>903</v>
      </c>
      <c r="F86" s="450" t="s">
        <v>912</v>
      </c>
      <c r="G86" s="214" t="s">
        <v>1053</v>
      </c>
      <c r="H86" s="215" t="s">
        <v>154</v>
      </c>
      <c r="I86" s="215" t="s">
        <v>157</v>
      </c>
      <c r="J86" s="136" t="s">
        <v>1469</v>
      </c>
      <c r="K86" s="439">
        <v>225</v>
      </c>
      <c r="L86" s="439">
        <v>250</v>
      </c>
      <c r="M86" s="453" t="s">
        <v>162</v>
      </c>
      <c r="N86" s="216" t="s">
        <v>829</v>
      </c>
      <c r="O86" s="133" t="s">
        <v>1470</v>
      </c>
      <c r="P86" s="126" t="s">
        <v>831</v>
      </c>
      <c r="Q86" s="126" t="s">
        <v>833</v>
      </c>
      <c r="R86" s="429">
        <v>535459</v>
      </c>
      <c r="S86" s="429">
        <v>210000</v>
      </c>
      <c r="T86" s="429">
        <v>9000</v>
      </c>
      <c r="U86" s="429">
        <v>0</v>
      </c>
      <c r="V86" s="429">
        <v>0</v>
      </c>
      <c r="W86" s="429">
        <v>0</v>
      </c>
      <c r="X86" s="429">
        <v>0</v>
      </c>
      <c r="Y86" s="429">
        <v>0</v>
      </c>
      <c r="Z86" s="429">
        <v>0</v>
      </c>
      <c r="AA86" s="430">
        <v>754459</v>
      </c>
      <c r="AB86" s="437"/>
      <c r="AC86" s="460"/>
      <c r="AD86" s="460"/>
      <c r="AE86" s="460"/>
      <c r="AF86" s="460"/>
    </row>
    <row r="87" spans="2:32" ht="84" x14ac:dyDescent="0.25">
      <c r="B87" s="528"/>
      <c r="C87" s="53" t="s">
        <v>781</v>
      </c>
      <c r="D87" s="95"/>
      <c r="E87" s="228" t="s">
        <v>1466</v>
      </c>
      <c r="F87" s="228" t="s">
        <v>1005</v>
      </c>
      <c r="G87" s="228" t="s">
        <v>1467</v>
      </c>
      <c r="H87" s="432" t="s">
        <v>154</v>
      </c>
      <c r="I87" s="432" t="s">
        <v>157</v>
      </c>
      <c r="J87" s="272" t="s">
        <v>1468</v>
      </c>
      <c r="K87" s="442">
        <v>200</v>
      </c>
      <c r="L87" s="442">
        <v>200</v>
      </c>
      <c r="M87" s="443" t="s">
        <v>159</v>
      </c>
      <c r="N87" s="443" t="s">
        <v>828</v>
      </c>
      <c r="O87" s="444">
        <v>1</v>
      </c>
      <c r="P87" s="445" t="s">
        <v>831</v>
      </c>
      <c r="Q87" s="445" t="s">
        <v>833</v>
      </c>
      <c r="R87" s="121">
        <v>321275.40000000002</v>
      </c>
      <c r="S87" s="121">
        <v>126000</v>
      </c>
      <c r="T87" s="121">
        <v>5400</v>
      </c>
      <c r="U87" s="121">
        <v>0</v>
      </c>
      <c r="V87" s="121">
        <v>0</v>
      </c>
      <c r="W87" s="121">
        <v>0</v>
      </c>
      <c r="X87" s="121">
        <v>0</v>
      </c>
      <c r="Y87" s="121">
        <v>0</v>
      </c>
      <c r="Z87" s="121">
        <v>0</v>
      </c>
      <c r="AA87" s="446">
        <v>452675.4</v>
      </c>
      <c r="AB87" s="447">
        <v>60</v>
      </c>
    </row>
    <row r="88" spans="2:32" ht="82.5" customHeight="1" x14ac:dyDescent="0.25">
      <c r="B88" s="528"/>
      <c r="C88" s="53" t="s">
        <v>782</v>
      </c>
      <c r="D88" s="95"/>
      <c r="E88" s="141" t="s">
        <v>1001</v>
      </c>
      <c r="F88" s="214" t="s">
        <v>1006</v>
      </c>
      <c r="G88" s="214" t="s">
        <v>1054</v>
      </c>
      <c r="H88" s="215" t="s">
        <v>154</v>
      </c>
      <c r="I88" s="215" t="s">
        <v>157</v>
      </c>
      <c r="J88" s="136" t="s">
        <v>1463</v>
      </c>
      <c r="K88" s="439">
        <v>25</v>
      </c>
      <c r="L88" s="439">
        <v>50</v>
      </c>
      <c r="M88" s="216" t="s">
        <v>159</v>
      </c>
      <c r="N88" s="216" t="s">
        <v>828</v>
      </c>
      <c r="O88" s="448">
        <v>0.5</v>
      </c>
      <c r="P88" s="126" t="s">
        <v>831</v>
      </c>
      <c r="Q88" s="126" t="s">
        <v>833</v>
      </c>
      <c r="R88" s="121">
        <v>214183.59999999998</v>
      </c>
      <c r="S88" s="121">
        <v>83999.999999999985</v>
      </c>
      <c r="T88" s="121">
        <v>3599.9999999999995</v>
      </c>
      <c r="U88" s="121">
        <v>0</v>
      </c>
      <c r="V88" s="121">
        <v>0</v>
      </c>
      <c r="W88" s="121">
        <v>0</v>
      </c>
      <c r="X88" s="121">
        <v>0</v>
      </c>
      <c r="Y88" s="121">
        <v>0</v>
      </c>
      <c r="Z88" s="121">
        <v>0</v>
      </c>
      <c r="AA88" s="446">
        <v>301783.59999999998</v>
      </c>
      <c r="AB88" s="447">
        <v>39.999999999999993</v>
      </c>
    </row>
    <row r="89" spans="2:32" ht="15" x14ac:dyDescent="0.25">
      <c r="C89"/>
      <c r="D89"/>
      <c r="E89" s="462"/>
      <c r="F89" s="463"/>
      <c r="G89"/>
      <c r="H89" s="108"/>
      <c r="I89" s="108"/>
      <c r="J89"/>
      <c r="K89"/>
      <c r="L89"/>
      <c r="M89"/>
      <c r="N89"/>
      <c r="O89" s="401"/>
      <c r="P89"/>
      <c r="Q89"/>
      <c r="R89"/>
      <c r="S89"/>
      <c r="T89"/>
      <c r="U89"/>
      <c r="V89"/>
      <c r="W89"/>
      <c r="X89"/>
      <c r="Y89"/>
      <c r="Z89"/>
      <c r="AA89" s="464"/>
      <c r="AB89"/>
    </row>
    <row r="90" spans="2:32" ht="15" x14ac:dyDescent="0.25">
      <c r="C90"/>
      <c r="D90"/>
      <c r="E90" s="462"/>
      <c r="F90" s="463"/>
      <c r="G90"/>
      <c r="H90" s="108"/>
      <c r="I90" s="108"/>
      <c r="J90"/>
      <c r="K90"/>
      <c r="L90"/>
      <c r="M90"/>
      <c r="N90"/>
      <c r="O90" s="401"/>
      <c r="P90"/>
      <c r="Q90"/>
    </row>
    <row r="91" spans="2:32" ht="15" x14ac:dyDescent="0.25">
      <c r="C91"/>
      <c r="D91"/>
      <c r="E91" s="462"/>
      <c r="F91" s="463"/>
      <c r="G91"/>
      <c r="H91" s="108"/>
      <c r="I91" s="108"/>
      <c r="J91"/>
      <c r="K91"/>
      <c r="L91"/>
      <c r="M91"/>
      <c r="N91"/>
      <c r="O91" s="401"/>
      <c r="P91"/>
      <c r="Q91"/>
      <c r="R91"/>
      <c r="S91"/>
      <c r="T91"/>
      <c r="U91"/>
      <c r="V91"/>
      <c r="W91"/>
      <c r="X91"/>
      <c r="Y91"/>
      <c r="Z91"/>
      <c r="AA91" s="464"/>
      <c r="AB91"/>
    </row>
    <row r="92" spans="2:32" ht="15" x14ac:dyDescent="0.25">
      <c r="C92"/>
      <c r="D92"/>
      <c r="E92" s="462"/>
      <c r="F92" s="463"/>
      <c r="G92"/>
      <c r="H92" s="108"/>
      <c r="I92" s="108"/>
      <c r="J92"/>
      <c r="K92"/>
      <c r="L92"/>
      <c r="M92"/>
      <c r="N92"/>
      <c r="O92" s="401"/>
      <c r="P92"/>
      <c r="Q92"/>
      <c r="R92"/>
      <c r="S92"/>
      <c r="T92"/>
      <c r="U92"/>
      <c r="V92"/>
      <c r="W92"/>
      <c r="X92"/>
      <c r="Y92"/>
      <c r="Z92"/>
      <c r="AA92" s="464"/>
      <c r="AB92"/>
    </row>
    <row r="93" spans="2:32" ht="15" x14ac:dyDescent="0.25">
      <c r="C93"/>
      <c r="D93"/>
      <c r="E93" s="462"/>
      <c r="F93" s="463"/>
      <c r="G93"/>
      <c r="H93" s="108"/>
      <c r="I93" s="108"/>
      <c r="J93"/>
      <c r="K93"/>
      <c r="L93"/>
      <c r="M93"/>
      <c r="N93"/>
      <c r="O93" s="401"/>
      <c r="P93"/>
      <c r="Q93"/>
      <c r="R93"/>
      <c r="S93"/>
      <c r="T93"/>
      <c r="U93"/>
      <c r="V93"/>
      <c r="W93"/>
      <c r="X93"/>
      <c r="Y93"/>
      <c r="Z93"/>
      <c r="AA93" s="464"/>
      <c r="AB93"/>
    </row>
    <row r="94" spans="2:32" ht="15" x14ac:dyDescent="0.25">
      <c r="C94"/>
      <c r="D94"/>
      <c r="E94" s="462"/>
      <c r="F94" s="463"/>
      <c r="G94"/>
      <c r="H94" s="108"/>
      <c r="I94" s="108"/>
      <c r="J94"/>
      <c r="K94"/>
      <c r="L94"/>
      <c r="M94"/>
      <c r="N94"/>
      <c r="O94" s="401"/>
      <c r="P94"/>
      <c r="Q94"/>
      <c r="R94"/>
      <c r="S94"/>
      <c r="T94"/>
      <c r="U94"/>
      <c r="V94"/>
      <c r="W94"/>
      <c r="X94"/>
      <c r="Y94"/>
      <c r="Z94"/>
      <c r="AA94" s="464"/>
      <c r="AB94"/>
    </row>
    <row r="95" spans="2:32" ht="15" x14ac:dyDescent="0.25">
      <c r="C95"/>
      <c r="D95"/>
      <c r="E95" s="462"/>
      <c r="F95" s="463"/>
      <c r="G95"/>
      <c r="H95" s="108"/>
      <c r="I95" s="108"/>
      <c r="J95"/>
      <c r="K95"/>
      <c r="L95"/>
      <c r="M95"/>
      <c r="N95"/>
      <c r="O95" s="401"/>
      <c r="P95"/>
      <c r="Q95"/>
      <c r="R95"/>
      <c r="S95"/>
      <c r="T95"/>
      <c r="U95"/>
      <c r="V95"/>
      <c r="W95"/>
      <c r="X95"/>
      <c r="Y95"/>
      <c r="Z95"/>
      <c r="AA95" s="464"/>
      <c r="AB95"/>
    </row>
  </sheetData>
  <dataConsolidate/>
  <mergeCells count="36">
    <mergeCell ref="B14:B15"/>
    <mergeCell ref="C14:D14"/>
    <mergeCell ref="C15:D15"/>
    <mergeCell ref="C8:D8"/>
    <mergeCell ref="C3:D3"/>
    <mergeCell ref="C4:D4"/>
    <mergeCell ref="C5:D5"/>
    <mergeCell ref="C6:D6"/>
    <mergeCell ref="C7:D7"/>
    <mergeCell ref="C9:D9"/>
    <mergeCell ref="B10:B11"/>
    <mergeCell ref="C10:D10"/>
    <mergeCell ref="C11:D11"/>
    <mergeCell ref="B12:B13"/>
    <mergeCell ref="C12:D12"/>
    <mergeCell ref="C13:D13"/>
    <mergeCell ref="E17:Q17"/>
    <mergeCell ref="R17:Z17"/>
    <mergeCell ref="B72:B73"/>
    <mergeCell ref="B30:B33"/>
    <mergeCell ref="B34:B35"/>
    <mergeCell ref="B36:B39"/>
    <mergeCell ref="B40:B43"/>
    <mergeCell ref="B44:B47"/>
    <mergeCell ref="B48:B52"/>
    <mergeCell ref="B53:B55"/>
    <mergeCell ref="B56:B59"/>
    <mergeCell ref="B60:B62"/>
    <mergeCell ref="B63:B66"/>
    <mergeCell ref="B67:B71"/>
    <mergeCell ref="B21:B29"/>
    <mergeCell ref="B74:B76"/>
    <mergeCell ref="B77:B81"/>
    <mergeCell ref="B82:B83"/>
    <mergeCell ref="B84:B85"/>
    <mergeCell ref="B86:B88"/>
  </mergeCells>
  <dataValidations count="23">
    <dataValidation type="list" allowBlank="1" showInputMessage="1" showErrorMessage="1" sqref="H19:H88" xr:uid="{00000000-0002-0000-0200-000000000000}">
      <formula1>Dimension</formula1>
    </dataValidation>
    <dataValidation type="list" allowBlank="1" showInputMessage="1" showErrorMessage="1" sqref="I19:I88" xr:uid="{00000000-0002-0000-0200-000001000000}">
      <formula1>Tipo</formula1>
    </dataValidation>
    <dataValidation type="list" allowBlank="1" showInputMessage="1" showErrorMessage="1" sqref="M19:M88" xr:uid="{00000000-0002-0000-0200-000002000000}">
      <formula1>Frecuencia</formula1>
    </dataValidation>
    <dataValidation type="list" allowBlank="1" showInputMessage="1" showErrorMessage="1" errorTitle="¡Cuidado!" error="La información es incorrecta" promptTitle="Municipio" prompt="Nombre del municipio" sqref="E3" xr:uid="{00000000-0002-0000-0200-000003000000}">
      <formula1>Municipio</formula1>
    </dataValidation>
    <dataValidation allowBlank="1" showInputMessage="1" showErrorMessage="1" promptTitle="Unidad Responsable" prompt="Por &quot;Unidad responsable&quot; se entiende al área encargada de la ejecución de los recursos dentro de cada programa." sqref="E6" xr:uid="{00000000-0002-0000-0200-000004000000}"/>
    <dataValidation allowBlank="1" showInputMessage="1" showErrorMessage="1" promptTitle="Denominación del programa" prompt="La &quot;Denominación del Programa&quot; es el nombre con el que se identifica al programa en cuestión._x000a__x000a_Referencias:_x000a_Art. 61, Frac. II de la Ley General de Contabilidad Gubernamental._x000a_Art. 38 de la Ley de Presupuesto, Contabilidad y Gasto Público del Estado de Jal" sqref="E4" xr:uid="{00000000-0002-0000-0200-000005000000}"/>
    <dataValidation type="list"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E5" xr:uid="{00000000-0002-0000-0200-000006000000}">
      <formula1>Categoria</formula1>
    </dataValidation>
    <dataValidation type="list" allowBlank="1" showInputMessage="1" showErrorMessage="1" promptTitle="Finalidad" prompt="La finalidad corresponde al primer grado de desagregación de la clasificación funcional del gasto._x000a_ Ar.61, Fracc. II Inciso c) de la Ley General de Contabilidad Gubernamental. " sqref="E7" xr:uid="{00000000-0002-0000-0200-000007000000}">
      <formula1>Fin</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E9" xr:uid="{00000000-0002-0000-0200-000008000000}">
      <formula1>INDIRECT(E8)</formula1>
    </dataValidation>
    <dataValidation type="list" allowBlank="1" showInputMessage="1" showErrorMessage="1" promptTitle="Función" prompt="La función corresponde al segundo nivel de desagregación de la clasificación funcional del gasto. Precisar una de las 28 funciones previstas en &quot;Clasificación funcional del Gasto&quot; del CONAC._x000a_Art 61, Fracc II. inciso c) Ley General de Contabilidad Gub" sqref="E8" xr:uid="{00000000-0002-0000-0200-000009000000}">
      <formula1>INDIRECT(E7)</formula1>
    </dataValidation>
    <dataValidation allowBlank="1" showInputMessage="1" showErrorMessage="1" prompt="&quot;Resumen Narrativo&quot; u &quot;objetivo&quot; se entiende como el estado deseado luego de la implementación de una intervención pública. " sqref="E18" xr:uid="{00000000-0002-0000-0200-00000A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18" xr:uid="{00000000-0002-0000-0200-00000B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H18" xr:uid="{00000000-0002-0000-0200-00000C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I18" xr:uid="{00000000-0002-0000-0200-00000D000000}"/>
    <dataValidation allowBlank="1" showInputMessage="1" showErrorMessage="1" prompt="Valores numéricos que se habrán de relacionar con el cálculo del indicador propuesto. _x000a_Manual para el diseño y la construcción de indicadores de Coneval." sqref="J18" xr:uid="{00000000-0002-0000-0200-00000E000000}"/>
    <dataValidation allowBlank="1" showInputMessage="1" showErrorMessage="1" prompt="Los &quot;valores programados&quot; son los datos numéricos asociados a las variables del indicador en cuestión que permiten calcular la meta del mismo. " sqref="K18:L18" xr:uid="{00000000-0002-0000-0200-00000F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M18" xr:uid="{00000000-0002-0000-0200-000010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N18" xr:uid="{00000000-0002-0000-0200-000011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O18" xr:uid="{00000000-0002-0000-0200-000012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18" xr:uid="{00000000-0002-0000-0200-000013000000}"/>
    <dataValidation allowBlank="1" showInputMessage="1" showErrorMessage="1" prompt="Hace referencia a las fuentes de información que pueden _x000a_ser usadas para verificar el alcance de los objetivos." sqref="P18" xr:uid="{00000000-0002-0000-0200-000014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G18" xr:uid="{00000000-0002-0000-0200-000015000000}"/>
    <dataValidation type="decimal" allowBlank="1" showInputMessage="1" showErrorMessage="1" sqref="O31:O33 O19 O22:O25 O27:O29" xr:uid="{00000000-0002-0000-0200-000016000000}">
      <formula1>0.0001</formula1>
      <formula2>100000000</formula2>
    </dataValidation>
  </dataValidations>
  <printOptions horizontalCentered="1" verticalCentered="1"/>
  <pageMargins left="0.25" right="0.25" top="0.75" bottom="0.75" header="0.3" footer="0.3"/>
  <pageSetup paperSize="5" scale="45" orientation="landscape" horizontalDpi="4294967295" verticalDpi="4294967295" r:id="rId1"/>
  <drawing r:id="rId2"/>
  <legacyDrawing r:id="rId3"/>
  <controls>
    <mc:AlternateContent xmlns:mc="http://schemas.openxmlformats.org/markup-compatibility/2006">
      <mc:Choice Requires="x14">
        <control shapeId="13313" r:id="rId4" name="CommandButton1">
          <controlPr defaultSize="0" print="0" autoLine="0" r:id="rId5">
            <anchor moveWithCells="1">
              <from>
                <xdr:col>23</xdr:col>
                <xdr:colOff>171450</xdr:colOff>
                <xdr:row>12</xdr:row>
                <xdr:rowOff>257175</xdr:rowOff>
              </from>
              <to>
                <xdr:col>24</xdr:col>
                <xdr:colOff>523875</xdr:colOff>
                <xdr:row>14</xdr:row>
                <xdr:rowOff>333375</xdr:rowOff>
              </to>
            </anchor>
          </controlPr>
        </control>
      </mc:Choice>
      <mc:Fallback>
        <control shapeId="13313" r:id="rId4" name="CommandButton1"/>
      </mc:Fallback>
    </mc:AlternateContent>
    <mc:AlternateContent xmlns:mc="http://schemas.openxmlformats.org/markup-compatibility/2006">
      <mc:Choice Requires="x14">
        <control shapeId="13314" r:id="rId6" name="CommandButton2">
          <controlPr defaultSize="0" print="0" autoFill="0" autoLine="0" r:id="rId7">
            <anchor moveWithCells="1">
              <from>
                <xdr:col>23</xdr:col>
                <xdr:colOff>152400</xdr:colOff>
                <xdr:row>6</xdr:row>
                <xdr:rowOff>190500</xdr:rowOff>
              </from>
              <to>
                <xdr:col>24</xdr:col>
                <xdr:colOff>514350</xdr:colOff>
                <xdr:row>9</xdr:row>
                <xdr:rowOff>123825</xdr:rowOff>
              </to>
            </anchor>
          </controlPr>
        </control>
      </mc:Choice>
      <mc:Fallback>
        <control shapeId="13314" r:id="rId6" name="CommandButton2"/>
      </mc:Fallback>
    </mc:AlternateContent>
    <mc:AlternateContent xmlns:mc="http://schemas.openxmlformats.org/markup-compatibility/2006">
      <mc:Choice Requires="x14">
        <control shapeId="13315" r:id="rId8" name="CommandButton3">
          <controlPr defaultSize="0" print="0" autoLine="0" r:id="rId9">
            <anchor moveWithCells="1">
              <from>
                <xdr:col>23</xdr:col>
                <xdr:colOff>171450</xdr:colOff>
                <xdr:row>10</xdr:row>
                <xdr:rowOff>66675</xdr:rowOff>
              </from>
              <to>
                <xdr:col>24</xdr:col>
                <xdr:colOff>523875</xdr:colOff>
                <xdr:row>12</xdr:row>
                <xdr:rowOff>104775</xdr:rowOff>
              </to>
            </anchor>
          </controlPr>
        </control>
      </mc:Choice>
      <mc:Fallback>
        <control shapeId="13315" r:id="rId8" name="CommandButton3"/>
      </mc:Fallback>
    </mc:AlternateContent>
    <mc:AlternateContent xmlns:mc="http://schemas.openxmlformats.org/markup-compatibility/2006">
      <mc:Choice Requires="x14">
        <control shapeId="13316" r:id="rId10" name="CommandButton4">
          <controlPr defaultSize="0" print="0" autoLine="0" r:id="rId11">
            <anchor moveWithCells="1">
              <from>
                <xdr:col>23</xdr:col>
                <xdr:colOff>161925</xdr:colOff>
                <xdr:row>0</xdr:row>
                <xdr:rowOff>276225</xdr:rowOff>
              </from>
              <to>
                <xdr:col>24</xdr:col>
                <xdr:colOff>523875</xdr:colOff>
                <xdr:row>3</xdr:row>
                <xdr:rowOff>57150</xdr:rowOff>
              </to>
            </anchor>
          </controlPr>
        </control>
      </mc:Choice>
      <mc:Fallback>
        <control shapeId="13316" r:id="rId10" name="CommandButton4"/>
      </mc:Fallback>
    </mc:AlternateContent>
    <mc:AlternateContent xmlns:mc="http://schemas.openxmlformats.org/markup-compatibility/2006">
      <mc:Choice Requires="x14">
        <control shapeId="13317" r:id="rId12" name="CommandButton5">
          <controlPr defaultSize="0" print="0" autoLine="0" r:id="rId13">
            <anchor moveWithCells="1">
              <from>
                <xdr:col>23</xdr:col>
                <xdr:colOff>171450</xdr:colOff>
                <xdr:row>3</xdr:row>
                <xdr:rowOff>95250</xdr:rowOff>
              </from>
              <to>
                <xdr:col>24</xdr:col>
                <xdr:colOff>523875</xdr:colOff>
                <xdr:row>5</xdr:row>
                <xdr:rowOff>228600</xdr:rowOff>
              </to>
            </anchor>
          </controlPr>
        </control>
      </mc:Choice>
      <mc:Fallback>
        <control shapeId="13317" r:id="rId12" name="CommandButton5"/>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B2:AG174"/>
  <sheetViews>
    <sheetView topLeftCell="I14" zoomScale="55" zoomScaleNormal="55" workbookViewId="0">
      <selection activeCell="AG14" sqref="AG14"/>
    </sheetView>
  </sheetViews>
  <sheetFormatPr baseColWidth="10" defaultRowHeight="15" x14ac:dyDescent="0.25"/>
  <cols>
    <col min="1" max="1" width="3.85546875" customWidth="1"/>
    <col min="2" max="2" width="27.85546875" bestFit="1" customWidth="1"/>
    <col min="4" max="4" width="12.7109375" customWidth="1"/>
    <col min="5" max="5" width="13.140625" customWidth="1"/>
    <col min="7" max="7" width="57.28515625" customWidth="1"/>
    <col min="8" max="8" width="53.7109375" customWidth="1"/>
    <col min="9" max="9" width="17.42578125" customWidth="1"/>
    <col min="10" max="10" width="16.140625" customWidth="1"/>
    <col min="11" max="11" width="56.5703125" customWidth="1"/>
    <col min="12" max="14" width="16.140625" customWidth="1"/>
  </cols>
  <sheetData>
    <row r="2" spans="2:33" s="49" customFormat="1" ht="58.5" customHeight="1" x14ac:dyDescent="0.25">
      <c r="B2" s="48" t="s">
        <v>196</v>
      </c>
      <c r="C2" s="48" t="s">
        <v>165</v>
      </c>
      <c r="D2" s="48" t="s">
        <v>0</v>
      </c>
      <c r="E2" s="48" t="s">
        <v>197</v>
      </c>
      <c r="F2" s="48" t="s">
        <v>137</v>
      </c>
      <c r="G2" s="48" t="s">
        <v>168</v>
      </c>
      <c r="H2" s="48" t="s">
        <v>169</v>
      </c>
      <c r="I2" s="48" t="s">
        <v>170</v>
      </c>
      <c r="J2" s="48" t="s">
        <v>171</v>
      </c>
      <c r="K2" s="48" t="s">
        <v>172</v>
      </c>
      <c r="L2" s="48" t="s">
        <v>173</v>
      </c>
      <c r="M2" s="48" t="s">
        <v>198</v>
      </c>
      <c r="N2" s="48" t="s">
        <v>199</v>
      </c>
      <c r="O2" s="48" t="s">
        <v>176</v>
      </c>
      <c r="P2" s="48" t="s">
        <v>200</v>
      </c>
      <c r="Q2" s="48" t="s">
        <v>178</v>
      </c>
      <c r="R2" s="48" t="s">
        <v>201</v>
      </c>
      <c r="S2" s="48" t="s">
        <v>179</v>
      </c>
      <c r="T2" s="48" t="s">
        <v>140</v>
      </c>
      <c r="U2" s="48" t="s">
        <v>141</v>
      </c>
      <c r="V2" s="48" t="s">
        <v>142</v>
      </c>
      <c r="W2" s="48" t="s">
        <v>143</v>
      </c>
      <c r="X2" s="48" t="s">
        <v>180</v>
      </c>
      <c r="Y2" s="48" t="s">
        <v>181</v>
      </c>
      <c r="Z2" s="48" t="s">
        <v>182</v>
      </c>
      <c r="AA2" s="48" t="s">
        <v>183</v>
      </c>
      <c r="AB2" s="48" t="s">
        <v>147</v>
      </c>
      <c r="AC2" s="48" t="s">
        <v>184</v>
      </c>
      <c r="AD2" s="48" t="s">
        <v>149</v>
      </c>
      <c r="AE2" s="48"/>
    </row>
    <row r="3" spans="2:33" ht="15.75" x14ac:dyDescent="0.25">
      <c r="B3" t="s">
        <v>202</v>
      </c>
      <c r="D3" t="s">
        <v>203</v>
      </c>
      <c r="F3" t="s">
        <v>611</v>
      </c>
      <c r="G3" s="1" t="s">
        <v>613</v>
      </c>
      <c r="H3" s="2" t="s">
        <v>10</v>
      </c>
      <c r="I3" t="s">
        <v>204</v>
      </c>
      <c r="J3" s="3" t="s">
        <v>205</v>
      </c>
      <c r="K3" t="s">
        <v>206</v>
      </c>
      <c r="L3" s="1" t="s">
        <v>207</v>
      </c>
      <c r="O3" t="s">
        <v>137</v>
      </c>
      <c r="P3" t="s">
        <v>208</v>
      </c>
      <c r="U3" t="s">
        <v>154</v>
      </c>
      <c r="V3" t="s">
        <v>155</v>
      </c>
      <c r="Y3" t="s">
        <v>159</v>
      </c>
      <c r="AE3" s="48"/>
      <c r="AG3" t="s">
        <v>651</v>
      </c>
    </row>
    <row r="4" spans="2:33" ht="15.75" x14ac:dyDescent="0.25">
      <c r="B4" t="s">
        <v>209</v>
      </c>
      <c r="D4" t="s">
        <v>210</v>
      </c>
      <c r="F4" t="s">
        <v>211</v>
      </c>
      <c r="G4" s="1" t="s">
        <v>117</v>
      </c>
      <c r="H4" s="2" t="s">
        <v>11</v>
      </c>
      <c r="I4" t="s">
        <v>212</v>
      </c>
      <c r="J4" s="3" t="s">
        <v>213</v>
      </c>
      <c r="K4" t="s">
        <v>214</v>
      </c>
      <c r="L4" s="1" t="s">
        <v>215</v>
      </c>
      <c r="O4" t="s">
        <v>138</v>
      </c>
      <c r="P4" t="s">
        <v>216</v>
      </c>
      <c r="U4" t="s">
        <v>217</v>
      </c>
      <c r="V4" t="s">
        <v>157</v>
      </c>
      <c r="Y4" t="s">
        <v>162</v>
      </c>
      <c r="AE4" s="48"/>
      <c r="AG4" t="s">
        <v>652</v>
      </c>
    </row>
    <row r="5" spans="2:33" ht="15.75" x14ac:dyDescent="0.25">
      <c r="B5" t="s">
        <v>218</v>
      </c>
      <c r="D5" t="s">
        <v>219</v>
      </c>
      <c r="F5" t="s">
        <v>615</v>
      </c>
      <c r="G5" s="1" t="s">
        <v>614</v>
      </c>
      <c r="H5" s="4" t="s">
        <v>12</v>
      </c>
      <c r="I5" t="s">
        <v>220</v>
      </c>
      <c r="J5" s="3" t="s">
        <v>221</v>
      </c>
      <c r="K5" t="s">
        <v>222</v>
      </c>
      <c r="L5" s="1" t="s">
        <v>223</v>
      </c>
      <c r="O5" t="s">
        <v>224</v>
      </c>
      <c r="P5" t="s">
        <v>225</v>
      </c>
      <c r="U5" t="s">
        <v>160</v>
      </c>
      <c r="Y5" t="s">
        <v>163</v>
      </c>
      <c r="AE5" s="48"/>
    </row>
    <row r="6" spans="2:33" ht="15.75" x14ac:dyDescent="0.25">
      <c r="B6" t="s">
        <v>226</v>
      </c>
      <c r="D6" t="s">
        <v>227</v>
      </c>
      <c r="F6" t="s">
        <v>612</v>
      </c>
      <c r="G6" s="1" t="s">
        <v>228</v>
      </c>
      <c r="H6" s="4" t="s">
        <v>13</v>
      </c>
      <c r="I6" t="s">
        <v>229</v>
      </c>
      <c r="J6" s="3" t="s">
        <v>230</v>
      </c>
      <c r="K6" t="s">
        <v>231</v>
      </c>
      <c r="L6" s="1" t="s">
        <v>232</v>
      </c>
      <c r="O6" t="s">
        <v>233</v>
      </c>
      <c r="P6" t="s">
        <v>234</v>
      </c>
      <c r="U6" t="s">
        <v>161</v>
      </c>
      <c r="Y6" t="s">
        <v>158</v>
      </c>
      <c r="AE6" s="48"/>
    </row>
    <row r="7" spans="2:33" ht="15.75" x14ac:dyDescent="0.25">
      <c r="B7" t="s">
        <v>235</v>
      </c>
      <c r="D7" t="s">
        <v>236</v>
      </c>
      <c r="G7" s="1" t="s">
        <v>118</v>
      </c>
      <c r="H7" s="4" t="s">
        <v>14</v>
      </c>
      <c r="I7" t="s">
        <v>237</v>
      </c>
      <c r="J7" s="3" t="s">
        <v>238</v>
      </c>
      <c r="K7" t="s">
        <v>239</v>
      </c>
      <c r="L7" s="1" t="s">
        <v>240</v>
      </c>
      <c r="P7" t="s">
        <v>241</v>
      </c>
      <c r="Y7" t="s">
        <v>156</v>
      </c>
      <c r="AE7" s="48"/>
    </row>
    <row r="8" spans="2:33" ht="15.75" x14ac:dyDescent="0.25">
      <c r="B8" t="s">
        <v>242</v>
      </c>
      <c r="D8" t="s">
        <v>243</v>
      </c>
      <c r="G8" s="1" t="s">
        <v>119</v>
      </c>
      <c r="H8" s="4" t="s">
        <v>15</v>
      </c>
      <c r="J8" s="3" t="s">
        <v>244</v>
      </c>
      <c r="K8" t="s">
        <v>245</v>
      </c>
      <c r="L8" s="1" t="s">
        <v>246</v>
      </c>
      <c r="P8" t="s">
        <v>247</v>
      </c>
      <c r="Y8" t="s">
        <v>164</v>
      </c>
    </row>
    <row r="9" spans="2:33" ht="15.75" x14ac:dyDescent="0.25">
      <c r="B9" t="s">
        <v>248</v>
      </c>
      <c r="D9" t="s">
        <v>1</v>
      </c>
      <c r="G9" s="1" t="s">
        <v>130</v>
      </c>
      <c r="H9" s="5" t="s">
        <v>16</v>
      </c>
      <c r="J9" s="6" t="s">
        <v>249</v>
      </c>
      <c r="K9" t="s">
        <v>250</v>
      </c>
      <c r="L9" s="1" t="s">
        <v>251</v>
      </c>
      <c r="P9" t="s">
        <v>252</v>
      </c>
      <c r="Y9" t="s">
        <v>253</v>
      </c>
    </row>
    <row r="10" spans="2:33" ht="15.75" x14ac:dyDescent="0.25">
      <c r="B10" t="s">
        <v>254</v>
      </c>
      <c r="D10" t="s">
        <v>2</v>
      </c>
      <c r="G10" s="7" t="s">
        <v>120</v>
      </c>
      <c r="H10" s="5" t="s">
        <v>17</v>
      </c>
      <c r="J10" s="6" t="s">
        <v>255</v>
      </c>
      <c r="K10" t="s">
        <v>256</v>
      </c>
      <c r="L10" s="1" t="s">
        <v>257</v>
      </c>
      <c r="P10" t="s">
        <v>258</v>
      </c>
      <c r="Y10" t="s">
        <v>259</v>
      </c>
    </row>
    <row r="11" spans="2:33" ht="15.75" x14ac:dyDescent="0.25">
      <c r="B11" t="s">
        <v>260</v>
      </c>
      <c r="D11" t="s">
        <v>3</v>
      </c>
      <c r="G11" s="7" t="s">
        <v>121</v>
      </c>
      <c r="H11" s="5" t="s">
        <v>18</v>
      </c>
      <c r="J11" s="6" t="s">
        <v>261</v>
      </c>
      <c r="K11" t="s">
        <v>262</v>
      </c>
      <c r="L11" s="1" t="s">
        <v>263</v>
      </c>
      <c r="P11" t="s">
        <v>264</v>
      </c>
    </row>
    <row r="12" spans="2:33" ht="15.75" x14ac:dyDescent="0.25">
      <c r="B12" t="s">
        <v>265</v>
      </c>
      <c r="D12" t="s">
        <v>266</v>
      </c>
      <c r="G12" s="7" t="s">
        <v>122</v>
      </c>
      <c r="H12" s="5" t="s">
        <v>19</v>
      </c>
      <c r="J12" s="6" t="s">
        <v>267</v>
      </c>
      <c r="K12" t="s">
        <v>268</v>
      </c>
      <c r="L12" s="1" t="s">
        <v>269</v>
      </c>
      <c r="P12" t="s">
        <v>270</v>
      </c>
    </row>
    <row r="13" spans="2:33" ht="15.75" x14ac:dyDescent="0.25">
      <c r="B13" t="s">
        <v>271</v>
      </c>
      <c r="D13" t="s">
        <v>4</v>
      </c>
      <c r="G13" s="7" t="s">
        <v>132</v>
      </c>
      <c r="H13" s="5" t="s">
        <v>20</v>
      </c>
      <c r="J13" s="6" t="s">
        <v>272</v>
      </c>
      <c r="K13" t="s">
        <v>273</v>
      </c>
      <c r="L13" s="8" t="s">
        <v>274</v>
      </c>
      <c r="P13" t="s">
        <v>275</v>
      </c>
    </row>
    <row r="14" spans="2:33" ht="15.75" x14ac:dyDescent="0.25">
      <c r="B14" t="s">
        <v>276</v>
      </c>
      <c r="D14" t="s">
        <v>5</v>
      </c>
      <c r="G14" s="7" t="s">
        <v>123</v>
      </c>
      <c r="H14" s="5" t="s">
        <v>21</v>
      </c>
      <c r="J14" s="9" t="s">
        <v>277</v>
      </c>
      <c r="K14" t="s">
        <v>278</v>
      </c>
      <c r="L14" s="8" t="s">
        <v>279</v>
      </c>
      <c r="P14" t="s">
        <v>280</v>
      </c>
    </row>
    <row r="15" spans="2:33" ht="15.75" x14ac:dyDescent="0.25">
      <c r="B15" t="s">
        <v>281</v>
      </c>
      <c r="D15" t="s">
        <v>282</v>
      </c>
      <c r="G15" s="7" t="s">
        <v>124</v>
      </c>
      <c r="H15" s="5" t="s">
        <v>22</v>
      </c>
      <c r="J15" s="9" t="s">
        <v>283</v>
      </c>
      <c r="K15" t="s">
        <v>284</v>
      </c>
      <c r="L15" s="8" t="s">
        <v>285</v>
      </c>
      <c r="P15" t="s">
        <v>286</v>
      </c>
    </row>
    <row r="16" spans="2:33" ht="15.75" x14ac:dyDescent="0.25">
      <c r="B16" t="s">
        <v>287</v>
      </c>
      <c r="D16" t="s">
        <v>6</v>
      </c>
      <c r="G16" s="7" t="s">
        <v>125</v>
      </c>
      <c r="H16" s="5" t="s">
        <v>23</v>
      </c>
      <c r="J16" s="9" t="s">
        <v>288</v>
      </c>
      <c r="K16" t="s">
        <v>289</v>
      </c>
      <c r="L16" s="8" t="s">
        <v>290</v>
      </c>
      <c r="P16" t="s">
        <v>291</v>
      </c>
    </row>
    <row r="17" spans="2:16" ht="15.75" x14ac:dyDescent="0.25">
      <c r="B17" t="s">
        <v>292</v>
      </c>
      <c r="D17" t="s">
        <v>293</v>
      </c>
      <c r="G17" s="10" t="s">
        <v>294</v>
      </c>
      <c r="H17" s="5" t="s">
        <v>131</v>
      </c>
      <c r="J17" s="9" t="s">
        <v>295</v>
      </c>
      <c r="K17" t="s">
        <v>296</v>
      </c>
      <c r="L17" s="8" t="s">
        <v>297</v>
      </c>
      <c r="P17" t="s">
        <v>298</v>
      </c>
    </row>
    <row r="18" spans="2:16" ht="15.75" x14ac:dyDescent="0.25">
      <c r="B18" t="s">
        <v>299</v>
      </c>
      <c r="D18" t="s">
        <v>7</v>
      </c>
      <c r="G18" s="10" t="s">
        <v>133</v>
      </c>
      <c r="H18" s="11" t="s">
        <v>24</v>
      </c>
      <c r="J18" s="9" t="s">
        <v>300</v>
      </c>
      <c r="K18" t="s">
        <v>301</v>
      </c>
      <c r="L18" s="8" t="s">
        <v>302</v>
      </c>
      <c r="P18" t="s">
        <v>303</v>
      </c>
    </row>
    <row r="19" spans="2:16" ht="15.75" x14ac:dyDescent="0.25">
      <c r="B19" t="s">
        <v>304</v>
      </c>
      <c r="G19" s="10" t="s">
        <v>126</v>
      </c>
      <c r="H19" s="12" t="s">
        <v>25</v>
      </c>
      <c r="J19" s="13" t="s">
        <v>305</v>
      </c>
      <c r="K19" t="s">
        <v>306</v>
      </c>
      <c r="L19" s="14" t="s">
        <v>307</v>
      </c>
      <c r="P19" t="s">
        <v>308</v>
      </c>
    </row>
    <row r="20" spans="2:16" ht="15.75" x14ac:dyDescent="0.25">
      <c r="B20" t="s">
        <v>309</v>
      </c>
      <c r="G20" s="10" t="s">
        <v>310</v>
      </c>
      <c r="H20" s="12" t="s">
        <v>26</v>
      </c>
      <c r="J20" s="13" t="s">
        <v>311</v>
      </c>
      <c r="K20" t="s">
        <v>312</v>
      </c>
      <c r="L20" s="14" t="s">
        <v>313</v>
      </c>
    </row>
    <row r="21" spans="2:16" ht="15.75" x14ac:dyDescent="0.25">
      <c r="B21" t="s">
        <v>314</v>
      </c>
      <c r="G21" s="10" t="s">
        <v>127</v>
      </c>
      <c r="H21" s="15" t="s">
        <v>27</v>
      </c>
      <c r="J21" s="13" t="s">
        <v>315</v>
      </c>
      <c r="K21" t="s">
        <v>316</v>
      </c>
      <c r="L21" s="14" t="s">
        <v>317</v>
      </c>
    </row>
    <row r="22" spans="2:16" ht="15.75" x14ac:dyDescent="0.25">
      <c r="B22" t="s">
        <v>318</v>
      </c>
      <c r="G22" s="10" t="s">
        <v>8</v>
      </c>
      <c r="H22" s="15" t="s">
        <v>28</v>
      </c>
      <c r="J22" s="13" t="s">
        <v>319</v>
      </c>
      <c r="K22" t="s">
        <v>320</v>
      </c>
      <c r="L22" s="14" t="s">
        <v>321</v>
      </c>
    </row>
    <row r="23" spans="2:16" ht="15.75" x14ac:dyDescent="0.25">
      <c r="B23" t="s">
        <v>322</v>
      </c>
      <c r="G23" s="10" t="s">
        <v>9</v>
      </c>
      <c r="H23" s="15" t="s">
        <v>29</v>
      </c>
      <c r="J23" s="13" t="s">
        <v>323</v>
      </c>
      <c r="K23" t="s">
        <v>324</v>
      </c>
      <c r="L23" s="14" t="s">
        <v>325</v>
      </c>
    </row>
    <row r="24" spans="2:16" ht="15.75" x14ac:dyDescent="0.25">
      <c r="B24" t="s">
        <v>326</v>
      </c>
      <c r="G24" s="10" t="s">
        <v>134</v>
      </c>
      <c r="H24" s="15" t="s">
        <v>30</v>
      </c>
      <c r="J24" s="13" t="s">
        <v>327</v>
      </c>
      <c r="K24" t="s">
        <v>328</v>
      </c>
      <c r="L24" s="14" t="s">
        <v>329</v>
      </c>
    </row>
    <row r="25" spans="2:16" ht="15.75" x14ac:dyDescent="0.25">
      <c r="B25" t="s">
        <v>330</v>
      </c>
      <c r="G25" s="10" t="s">
        <v>136</v>
      </c>
      <c r="H25" s="16" t="s">
        <v>31</v>
      </c>
      <c r="J25" s="13" t="s">
        <v>331</v>
      </c>
      <c r="K25" t="s">
        <v>332</v>
      </c>
      <c r="L25" s="14" t="s">
        <v>333</v>
      </c>
    </row>
    <row r="26" spans="2:16" ht="15.75" x14ac:dyDescent="0.25">
      <c r="B26" t="s">
        <v>334</v>
      </c>
      <c r="G26" t="s">
        <v>335</v>
      </c>
      <c r="H26" s="16" t="s">
        <v>32</v>
      </c>
      <c r="J26" s="13" t="s">
        <v>336</v>
      </c>
      <c r="K26" t="s">
        <v>337</v>
      </c>
      <c r="L26" s="14" t="s">
        <v>338</v>
      </c>
    </row>
    <row r="27" spans="2:16" ht="15.75" x14ac:dyDescent="0.25">
      <c r="B27" t="s">
        <v>339</v>
      </c>
      <c r="G27" t="s">
        <v>135</v>
      </c>
      <c r="H27" s="16" t="s">
        <v>33</v>
      </c>
      <c r="J27" s="13" t="s">
        <v>340</v>
      </c>
      <c r="K27" t="s">
        <v>341</v>
      </c>
      <c r="L27" s="17" t="s">
        <v>342</v>
      </c>
    </row>
    <row r="28" spans="2:16" ht="15.75" x14ac:dyDescent="0.25">
      <c r="B28" t="s">
        <v>343</v>
      </c>
      <c r="G28" t="s">
        <v>128</v>
      </c>
      <c r="H28" s="16" t="s">
        <v>34</v>
      </c>
      <c r="J28" s="13" t="s">
        <v>344</v>
      </c>
      <c r="K28" t="s">
        <v>345</v>
      </c>
      <c r="L28" s="17" t="s">
        <v>346</v>
      </c>
    </row>
    <row r="29" spans="2:16" ht="15.75" x14ac:dyDescent="0.25">
      <c r="B29" t="s">
        <v>347</v>
      </c>
      <c r="G29" t="s">
        <v>129</v>
      </c>
      <c r="H29" s="16" t="s">
        <v>35</v>
      </c>
      <c r="J29" s="13" t="s">
        <v>348</v>
      </c>
      <c r="K29" t="s">
        <v>349</v>
      </c>
      <c r="L29" s="17" t="s">
        <v>350</v>
      </c>
    </row>
    <row r="30" spans="2:16" ht="15.75" x14ac:dyDescent="0.25">
      <c r="B30" t="s">
        <v>351</v>
      </c>
      <c r="H30" s="4" t="s">
        <v>36</v>
      </c>
      <c r="J30" s="18" t="s">
        <v>352</v>
      </c>
      <c r="L30" s="17" t="s">
        <v>353</v>
      </c>
    </row>
    <row r="31" spans="2:16" ht="15.75" x14ac:dyDescent="0.25">
      <c r="B31" t="s">
        <v>354</v>
      </c>
      <c r="H31" s="4" t="s">
        <v>37</v>
      </c>
      <c r="J31" s="18" t="s">
        <v>355</v>
      </c>
      <c r="L31" s="17" t="s">
        <v>356</v>
      </c>
    </row>
    <row r="32" spans="2:16" ht="15.75" x14ac:dyDescent="0.25">
      <c r="B32" t="s">
        <v>357</v>
      </c>
      <c r="H32" s="4" t="s">
        <v>38</v>
      </c>
      <c r="J32" s="18" t="s">
        <v>358</v>
      </c>
      <c r="L32" s="17" t="s">
        <v>359</v>
      </c>
    </row>
    <row r="33" spans="2:12" ht="15.75" x14ac:dyDescent="0.25">
      <c r="B33" t="s">
        <v>360</v>
      </c>
      <c r="H33" s="4" t="s">
        <v>39</v>
      </c>
      <c r="J33" s="18" t="s">
        <v>361</v>
      </c>
      <c r="L33" s="17" t="s">
        <v>362</v>
      </c>
    </row>
    <row r="34" spans="2:12" ht="15.75" x14ac:dyDescent="0.25">
      <c r="B34" t="s">
        <v>363</v>
      </c>
      <c r="H34" s="4" t="s">
        <v>40</v>
      </c>
      <c r="L34" s="17" t="s">
        <v>364</v>
      </c>
    </row>
    <row r="35" spans="2:12" ht="15.75" x14ac:dyDescent="0.25">
      <c r="B35" t="s">
        <v>365</v>
      </c>
      <c r="H35" s="4" t="s">
        <v>41</v>
      </c>
      <c r="L35" s="19" t="s">
        <v>366</v>
      </c>
    </row>
    <row r="36" spans="2:12" ht="15.75" x14ac:dyDescent="0.25">
      <c r="B36" t="s">
        <v>367</v>
      </c>
      <c r="H36" s="15" t="s">
        <v>42</v>
      </c>
      <c r="L36" s="19" t="s">
        <v>368</v>
      </c>
    </row>
    <row r="37" spans="2:12" ht="15.75" x14ac:dyDescent="0.25">
      <c r="B37" t="s">
        <v>369</v>
      </c>
      <c r="H37" s="15" t="s">
        <v>43</v>
      </c>
      <c r="L37" s="19" t="s">
        <v>370</v>
      </c>
    </row>
    <row r="38" spans="2:12" ht="15.75" x14ac:dyDescent="0.25">
      <c r="B38" t="s">
        <v>371</v>
      </c>
      <c r="H38" s="15" t="s">
        <v>44</v>
      </c>
      <c r="L38" s="19" t="s">
        <v>372</v>
      </c>
    </row>
    <row r="39" spans="2:12" ht="15.75" x14ac:dyDescent="0.25">
      <c r="B39" t="s">
        <v>373</v>
      </c>
      <c r="H39" s="15" t="s">
        <v>45</v>
      </c>
      <c r="L39" s="19" t="s">
        <v>374</v>
      </c>
    </row>
    <row r="40" spans="2:12" ht="15.75" x14ac:dyDescent="0.25">
      <c r="B40" t="s">
        <v>375</v>
      </c>
      <c r="H40" s="15" t="s">
        <v>46</v>
      </c>
      <c r="L40" s="20" t="s">
        <v>376</v>
      </c>
    </row>
    <row r="41" spans="2:12" ht="15.75" x14ac:dyDescent="0.25">
      <c r="B41" t="s">
        <v>377</v>
      </c>
      <c r="H41" s="15" t="s">
        <v>47</v>
      </c>
      <c r="L41" s="20" t="s">
        <v>378</v>
      </c>
    </row>
    <row r="42" spans="2:12" ht="15.75" x14ac:dyDescent="0.25">
      <c r="B42" t="s">
        <v>379</v>
      </c>
      <c r="H42" s="15" t="s">
        <v>48</v>
      </c>
      <c r="L42" s="20" t="s">
        <v>380</v>
      </c>
    </row>
    <row r="43" spans="2:12" ht="15.75" x14ac:dyDescent="0.25">
      <c r="B43" t="s">
        <v>381</v>
      </c>
      <c r="H43" s="21" t="s">
        <v>49</v>
      </c>
      <c r="L43" s="20" t="s">
        <v>382</v>
      </c>
    </row>
    <row r="44" spans="2:12" ht="15.75" x14ac:dyDescent="0.25">
      <c r="B44" t="s">
        <v>383</v>
      </c>
      <c r="H44" s="21" t="s">
        <v>50</v>
      </c>
      <c r="L44" s="20" t="s">
        <v>384</v>
      </c>
    </row>
    <row r="45" spans="2:12" ht="15.75" x14ac:dyDescent="0.25">
      <c r="B45" t="s">
        <v>385</v>
      </c>
      <c r="H45" s="21" t="s">
        <v>51</v>
      </c>
      <c r="L45" s="17" t="s">
        <v>386</v>
      </c>
    </row>
    <row r="46" spans="2:12" ht="15.75" x14ac:dyDescent="0.25">
      <c r="B46" t="s">
        <v>387</v>
      </c>
      <c r="H46" s="21" t="s">
        <v>52</v>
      </c>
      <c r="L46" s="17" t="s">
        <v>388</v>
      </c>
    </row>
    <row r="47" spans="2:12" ht="15.75" x14ac:dyDescent="0.25">
      <c r="B47" t="s">
        <v>389</v>
      </c>
      <c r="H47" s="21" t="s">
        <v>53</v>
      </c>
      <c r="L47" s="17" t="s">
        <v>390</v>
      </c>
    </row>
    <row r="48" spans="2:12" ht="15.75" x14ac:dyDescent="0.25">
      <c r="B48" t="s">
        <v>391</v>
      </c>
      <c r="H48" s="22" t="s">
        <v>54</v>
      </c>
      <c r="L48" s="17" t="s">
        <v>392</v>
      </c>
    </row>
    <row r="49" spans="2:12" ht="15.75" x14ac:dyDescent="0.25">
      <c r="B49" t="s">
        <v>393</v>
      </c>
      <c r="H49" s="22" t="s">
        <v>55</v>
      </c>
      <c r="L49" s="17" t="s">
        <v>394</v>
      </c>
    </row>
    <row r="50" spans="2:12" ht="15.75" x14ac:dyDescent="0.25">
      <c r="B50" t="s">
        <v>395</v>
      </c>
      <c r="H50" s="22" t="s">
        <v>56</v>
      </c>
      <c r="L50" s="17" t="s">
        <v>396</v>
      </c>
    </row>
    <row r="51" spans="2:12" ht="15.75" x14ac:dyDescent="0.25">
      <c r="B51" t="s">
        <v>397</v>
      </c>
      <c r="H51" s="22" t="s">
        <v>57</v>
      </c>
      <c r="L51" s="17" t="s">
        <v>398</v>
      </c>
    </row>
    <row r="52" spans="2:12" ht="15.75" x14ac:dyDescent="0.25">
      <c r="B52" t="s">
        <v>399</v>
      </c>
      <c r="H52" s="23" t="s">
        <v>58</v>
      </c>
      <c r="L52" s="17" t="s">
        <v>400</v>
      </c>
    </row>
    <row r="53" spans="2:12" ht="15.75" x14ac:dyDescent="0.25">
      <c r="B53" t="s">
        <v>401</v>
      </c>
      <c r="H53" s="23" t="s">
        <v>59</v>
      </c>
      <c r="L53" s="24" t="s">
        <v>402</v>
      </c>
    </row>
    <row r="54" spans="2:12" ht="15.75" x14ac:dyDescent="0.25">
      <c r="B54" t="s">
        <v>403</v>
      </c>
      <c r="H54" s="23" t="s">
        <v>60</v>
      </c>
      <c r="L54" s="24" t="s">
        <v>404</v>
      </c>
    </row>
    <row r="55" spans="2:12" ht="15.75" x14ac:dyDescent="0.25">
      <c r="B55" t="s">
        <v>405</v>
      </c>
      <c r="H55" s="23" t="s">
        <v>61</v>
      </c>
      <c r="L55" s="24" t="s">
        <v>406</v>
      </c>
    </row>
    <row r="56" spans="2:12" ht="15.75" x14ac:dyDescent="0.25">
      <c r="B56" t="s">
        <v>407</v>
      </c>
      <c r="H56" s="23" t="s">
        <v>62</v>
      </c>
      <c r="L56" s="24" t="s">
        <v>408</v>
      </c>
    </row>
    <row r="57" spans="2:12" ht="15.75" x14ac:dyDescent="0.25">
      <c r="B57" t="s">
        <v>409</v>
      </c>
      <c r="H57" s="23" t="s">
        <v>63</v>
      </c>
      <c r="L57" s="24" t="s">
        <v>410</v>
      </c>
    </row>
    <row r="58" spans="2:12" ht="15.75" x14ac:dyDescent="0.25">
      <c r="B58" t="s">
        <v>411</v>
      </c>
      <c r="H58" s="25" t="s">
        <v>64</v>
      </c>
      <c r="L58" s="24" t="s">
        <v>412</v>
      </c>
    </row>
    <row r="59" spans="2:12" ht="15.75" x14ac:dyDescent="0.25">
      <c r="B59" t="s">
        <v>413</v>
      </c>
      <c r="H59" s="25" t="s">
        <v>65</v>
      </c>
      <c r="L59" s="24" t="s">
        <v>414</v>
      </c>
    </row>
    <row r="60" spans="2:12" ht="15.75" x14ac:dyDescent="0.25">
      <c r="B60" t="s">
        <v>415</v>
      </c>
      <c r="H60" s="25" t="s">
        <v>66</v>
      </c>
      <c r="L60" s="24" t="s">
        <v>416</v>
      </c>
    </row>
    <row r="61" spans="2:12" ht="15.75" x14ac:dyDescent="0.25">
      <c r="B61" t="s">
        <v>417</v>
      </c>
      <c r="H61" s="25" t="s">
        <v>67</v>
      </c>
      <c r="L61" s="24" t="s">
        <v>418</v>
      </c>
    </row>
    <row r="62" spans="2:12" ht="15.75" x14ac:dyDescent="0.25">
      <c r="B62" t="s">
        <v>419</v>
      </c>
      <c r="H62" s="25" t="s">
        <v>68</v>
      </c>
      <c r="L62" s="17" t="s">
        <v>420</v>
      </c>
    </row>
    <row r="63" spans="2:12" ht="15.75" x14ac:dyDescent="0.25">
      <c r="B63" t="s">
        <v>421</v>
      </c>
      <c r="H63" s="25" t="s">
        <v>69</v>
      </c>
      <c r="L63" s="17" t="s">
        <v>422</v>
      </c>
    </row>
    <row r="64" spans="2:12" ht="15.75" x14ac:dyDescent="0.25">
      <c r="B64" t="s">
        <v>423</v>
      </c>
      <c r="H64" s="25" t="s">
        <v>70</v>
      </c>
      <c r="L64" s="17" t="s">
        <v>424</v>
      </c>
    </row>
    <row r="65" spans="2:12" ht="15.75" x14ac:dyDescent="0.25">
      <c r="B65" t="s">
        <v>425</v>
      </c>
      <c r="H65" s="25" t="s">
        <v>71</v>
      </c>
      <c r="L65" s="17" t="s">
        <v>426</v>
      </c>
    </row>
    <row r="66" spans="2:12" ht="15.75" x14ac:dyDescent="0.25">
      <c r="B66" t="s">
        <v>427</v>
      </c>
      <c r="H66" s="25" t="s">
        <v>72</v>
      </c>
      <c r="L66" s="17" t="s">
        <v>428</v>
      </c>
    </row>
    <row r="67" spans="2:12" ht="15.75" x14ac:dyDescent="0.25">
      <c r="B67" t="s">
        <v>429</v>
      </c>
      <c r="H67" s="26" t="s">
        <v>73</v>
      </c>
      <c r="L67" s="17" t="s">
        <v>430</v>
      </c>
    </row>
    <row r="68" spans="2:12" ht="15.75" x14ac:dyDescent="0.25">
      <c r="B68" t="s">
        <v>431</v>
      </c>
      <c r="H68" s="27" t="s">
        <v>74</v>
      </c>
      <c r="L68" s="20" t="s">
        <v>432</v>
      </c>
    </row>
    <row r="69" spans="2:12" ht="15.75" x14ac:dyDescent="0.25">
      <c r="B69" t="s">
        <v>433</v>
      </c>
      <c r="H69" s="27" t="s">
        <v>75</v>
      </c>
      <c r="L69" s="20" t="s">
        <v>434</v>
      </c>
    </row>
    <row r="70" spans="2:12" ht="15.75" x14ac:dyDescent="0.25">
      <c r="B70" t="s">
        <v>435</v>
      </c>
      <c r="H70" s="28" t="s">
        <v>76</v>
      </c>
      <c r="L70" s="20" t="s">
        <v>436</v>
      </c>
    </row>
    <row r="71" spans="2:12" ht="15.75" x14ac:dyDescent="0.25">
      <c r="B71" t="s">
        <v>437</v>
      </c>
      <c r="H71" s="28" t="s">
        <v>77</v>
      </c>
      <c r="L71" s="20" t="s">
        <v>438</v>
      </c>
    </row>
    <row r="72" spans="2:12" ht="15.75" x14ac:dyDescent="0.25">
      <c r="B72" t="s">
        <v>439</v>
      </c>
      <c r="H72" s="28" t="s">
        <v>78</v>
      </c>
      <c r="L72" s="20" t="s">
        <v>440</v>
      </c>
    </row>
    <row r="73" spans="2:12" ht="15.75" x14ac:dyDescent="0.25">
      <c r="B73" t="s">
        <v>441</v>
      </c>
      <c r="H73" s="28" t="s">
        <v>79</v>
      </c>
      <c r="L73" s="14" t="s">
        <v>442</v>
      </c>
    </row>
    <row r="74" spans="2:12" ht="15.75" x14ac:dyDescent="0.25">
      <c r="B74" t="s">
        <v>443</v>
      </c>
      <c r="H74" s="28" t="s">
        <v>80</v>
      </c>
      <c r="L74" s="14" t="s">
        <v>444</v>
      </c>
    </row>
    <row r="75" spans="2:12" ht="15.75" x14ac:dyDescent="0.25">
      <c r="B75" t="s">
        <v>445</v>
      </c>
      <c r="H75" s="28" t="s">
        <v>81</v>
      </c>
      <c r="L75" s="14" t="s">
        <v>446</v>
      </c>
    </row>
    <row r="76" spans="2:12" ht="15.75" x14ac:dyDescent="0.25">
      <c r="B76" t="s">
        <v>447</v>
      </c>
      <c r="H76" s="29" t="s">
        <v>82</v>
      </c>
      <c r="L76" s="14" t="s">
        <v>448</v>
      </c>
    </row>
    <row r="77" spans="2:12" ht="15.75" x14ac:dyDescent="0.25">
      <c r="B77" t="s">
        <v>449</v>
      </c>
      <c r="H77" s="29" t="s">
        <v>83</v>
      </c>
      <c r="L77" s="14" t="s">
        <v>450</v>
      </c>
    </row>
    <row r="78" spans="2:12" ht="15.75" x14ac:dyDescent="0.25">
      <c r="B78" t="s">
        <v>451</v>
      </c>
      <c r="H78" s="29" t="s">
        <v>84</v>
      </c>
      <c r="L78" s="30" t="s">
        <v>452</v>
      </c>
    </row>
    <row r="79" spans="2:12" ht="15.75" x14ac:dyDescent="0.25">
      <c r="B79" t="s">
        <v>453</v>
      </c>
      <c r="H79" s="29" t="s">
        <v>85</v>
      </c>
      <c r="L79" s="30" t="s">
        <v>454</v>
      </c>
    </row>
    <row r="80" spans="2:12" ht="15.75" x14ac:dyDescent="0.25">
      <c r="B80" t="s">
        <v>455</v>
      </c>
      <c r="H80" s="29" t="s">
        <v>86</v>
      </c>
      <c r="L80" s="30" t="s">
        <v>456</v>
      </c>
    </row>
    <row r="81" spans="2:12" ht="15.75" x14ac:dyDescent="0.25">
      <c r="B81" t="s">
        <v>457</v>
      </c>
      <c r="H81" s="29" t="s">
        <v>87</v>
      </c>
      <c r="L81" s="30" t="s">
        <v>458</v>
      </c>
    </row>
    <row r="82" spans="2:12" ht="15.75" x14ac:dyDescent="0.25">
      <c r="B82" t="s">
        <v>459</v>
      </c>
      <c r="H82" s="31" t="s">
        <v>88</v>
      </c>
      <c r="L82" s="30" t="s">
        <v>460</v>
      </c>
    </row>
    <row r="83" spans="2:12" ht="15.75" x14ac:dyDescent="0.25">
      <c r="B83" t="s">
        <v>461</v>
      </c>
      <c r="H83" s="31" t="s">
        <v>89</v>
      </c>
      <c r="L83" s="30" t="s">
        <v>462</v>
      </c>
    </row>
    <row r="84" spans="2:12" ht="15.75" x14ac:dyDescent="0.25">
      <c r="B84" t="s">
        <v>463</v>
      </c>
      <c r="H84" s="31" t="s">
        <v>90</v>
      </c>
      <c r="L84" s="32" t="s">
        <v>464</v>
      </c>
    </row>
    <row r="85" spans="2:12" ht="15.75" x14ac:dyDescent="0.25">
      <c r="B85" t="s">
        <v>465</v>
      </c>
      <c r="H85" s="33" t="s">
        <v>91</v>
      </c>
      <c r="L85" s="32" t="s">
        <v>466</v>
      </c>
    </row>
    <row r="86" spans="2:12" ht="15.75" x14ac:dyDescent="0.25">
      <c r="B86" t="s">
        <v>467</v>
      </c>
      <c r="H86" s="33" t="s">
        <v>92</v>
      </c>
      <c r="L86" s="32" t="s">
        <v>468</v>
      </c>
    </row>
    <row r="87" spans="2:12" ht="15.75" x14ac:dyDescent="0.25">
      <c r="B87" t="s">
        <v>469</v>
      </c>
      <c r="H87" s="33" t="s">
        <v>93</v>
      </c>
      <c r="L87" s="32" t="s">
        <v>470</v>
      </c>
    </row>
    <row r="88" spans="2:12" ht="15.75" x14ac:dyDescent="0.25">
      <c r="B88" t="s">
        <v>471</v>
      </c>
      <c r="H88" s="33" t="s">
        <v>94</v>
      </c>
      <c r="L88" s="32" t="s">
        <v>472</v>
      </c>
    </row>
    <row r="89" spans="2:12" ht="15.75" x14ac:dyDescent="0.25">
      <c r="B89" t="s">
        <v>473</v>
      </c>
      <c r="H89" s="33" t="s">
        <v>95</v>
      </c>
      <c r="L89" s="32" t="s">
        <v>474</v>
      </c>
    </row>
    <row r="90" spans="2:12" ht="15.75" x14ac:dyDescent="0.25">
      <c r="B90" t="s">
        <v>475</v>
      </c>
      <c r="H90" s="33" t="s">
        <v>96</v>
      </c>
      <c r="L90" s="32" t="s">
        <v>476</v>
      </c>
    </row>
    <row r="91" spans="2:12" ht="15.75" x14ac:dyDescent="0.25">
      <c r="B91" t="s">
        <v>477</v>
      </c>
      <c r="H91" s="34" t="s">
        <v>97</v>
      </c>
      <c r="L91" s="32" t="s">
        <v>478</v>
      </c>
    </row>
    <row r="92" spans="2:12" ht="15.75" x14ac:dyDescent="0.25">
      <c r="B92" t="s">
        <v>479</v>
      </c>
      <c r="H92" s="27" t="s">
        <v>98</v>
      </c>
      <c r="L92" s="32" t="s">
        <v>480</v>
      </c>
    </row>
    <row r="93" spans="2:12" ht="15.75" x14ac:dyDescent="0.25">
      <c r="B93" t="s">
        <v>481</v>
      </c>
      <c r="H93" s="27" t="s">
        <v>99</v>
      </c>
      <c r="L93" s="35" t="s">
        <v>482</v>
      </c>
    </row>
    <row r="94" spans="2:12" ht="15.75" x14ac:dyDescent="0.25">
      <c r="B94" t="s">
        <v>483</v>
      </c>
      <c r="H94" s="16" t="s">
        <v>100</v>
      </c>
      <c r="L94" s="35" t="s">
        <v>484</v>
      </c>
    </row>
    <row r="95" spans="2:12" ht="15.75" x14ac:dyDescent="0.25">
      <c r="B95" t="s">
        <v>485</v>
      </c>
      <c r="H95" s="16" t="s">
        <v>101</v>
      </c>
      <c r="L95" s="35" t="s">
        <v>486</v>
      </c>
    </row>
    <row r="96" spans="2:12" ht="15.75" x14ac:dyDescent="0.25">
      <c r="B96" t="s">
        <v>487</v>
      </c>
      <c r="H96" s="16" t="s">
        <v>102</v>
      </c>
      <c r="L96" s="35" t="s">
        <v>488</v>
      </c>
    </row>
    <row r="97" spans="2:12" ht="15.75" x14ac:dyDescent="0.25">
      <c r="B97" t="s">
        <v>489</v>
      </c>
      <c r="H97" s="16" t="s">
        <v>103</v>
      </c>
      <c r="L97" s="35" t="s">
        <v>490</v>
      </c>
    </row>
    <row r="98" spans="2:12" ht="15.75" x14ac:dyDescent="0.25">
      <c r="B98" t="s">
        <v>491</v>
      </c>
      <c r="H98" s="36" t="s">
        <v>104</v>
      </c>
      <c r="L98" s="37" t="s">
        <v>492</v>
      </c>
    </row>
    <row r="99" spans="2:12" ht="15.75" x14ac:dyDescent="0.25">
      <c r="B99" t="s">
        <v>493</v>
      </c>
      <c r="H99" s="36" t="s">
        <v>105</v>
      </c>
      <c r="L99" s="37" t="s">
        <v>494</v>
      </c>
    </row>
    <row r="100" spans="2:12" ht="15.75" x14ac:dyDescent="0.25">
      <c r="B100" t="s">
        <v>495</v>
      </c>
      <c r="H100" s="36" t="s">
        <v>106</v>
      </c>
      <c r="L100" s="37" t="s">
        <v>496</v>
      </c>
    </row>
    <row r="101" spans="2:12" ht="15.75" x14ac:dyDescent="0.25">
      <c r="B101" t="s">
        <v>497</v>
      </c>
      <c r="H101" s="38" t="s">
        <v>107</v>
      </c>
      <c r="L101" s="37" t="s">
        <v>498</v>
      </c>
    </row>
    <row r="102" spans="2:12" ht="15.75" x14ac:dyDescent="0.25">
      <c r="B102" t="s">
        <v>499</v>
      </c>
      <c r="H102" s="38" t="s">
        <v>108</v>
      </c>
      <c r="L102" s="37" t="s">
        <v>500</v>
      </c>
    </row>
    <row r="103" spans="2:12" ht="15.75" x14ac:dyDescent="0.25">
      <c r="B103" t="s">
        <v>501</v>
      </c>
      <c r="H103" s="26" t="s">
        <v>109</v>
      </c>
      <c r="L103" s="37" t="s">
        <v>502</v>
      </c>
    </row>
    <row r="104" spans="2:12" ht="15.75" x14ac:dyDescent="0.25">
      <c r="B104" t="s">
        <v>503</v>
      </c>
      <c r="H104" s="26" t="s">
        <v>110</v>
      </c>
      <c r="L104" s="39" t="s">
        <v>504</v>
      </c>
    </row>
    <row r="105" spans="2:12" ht="15.75" x14ac:dyDescent="0.25">
      <c r="B105" t="s">
        <v>505</v>
      </c>
      <c r="H105" s="26" t="s">
        <v>111</v>
      </c>
      <c r="L105" s="39" t="s">
        <v>506</v>
      </c>
    </row>
    <row r="106" spans="2:12" ht="15.75" x14ac:dyDescent="0.25">
      <c r="B106" t="s">
        <v>507</v>
      </c>
      <c r="H106" s="40" t="s">
        <v>112</v>
      </c>
      <c r="L106" s="39" t="s">
        <v>508</v>
      </c>
    </row>
    <row r="107" spans="2:12" ht="15.75" x14ac:dyDescent="0.25">
      <c r="B107" t="s">
        <v>509</v>
      </c>
      <c r="H107" s="40" t="s">
        <v>113</v>
      </c>
      <c r="L107" s="39" t="s">
        <v>510</v>
      </c>
    </row>
    <row r="108" spans="2:12" ht="15.75" x14ac:dyDescent="0.25">
      <c r="B108" t="s">
        <v>511</v>
      </c>
      <c r="H108" s="40" t="s">
        <v>114</v>
      </c>
      <c r="L108" s="39" t="s">
        <v>512</v>
      </c>
    </row>
    <row r="109" spans="2:12" ht="15.75" x14ac:dyDescent="0.25">
      <c r="B109" t="s">
        <v>513</v>
      </c>
      <c r="H109" s="40" t="s">
        <v>115</v>
      </c>
      <c r="L109" s="39" t="s">
        <v>514</v>
      </c>
    </row>
    <row r="110" spans="2:12" ht="15.75" x14ac:dyDescent="0.25">
      <c r="B110" t="s">
        <v>515</v>
      </c>
      <c r="H110" s="41" t="s">
        <v>116</v>
      </c>
      <c r="L110" s="39" t="s">
        <v>516</v>
      </c>
    </row>
    <row r="111" spans="2:12" x14ac:dyDescent="0.25">
      <c r="B111" t="s">
        <v>517</v>
      </c>
      <c r="L111" s="39" t="s">
        <v>518</v>
      </c>
    </row>
    <row r="112" spans="2:12" x14ac:dyDescent="0.25">
      <c r="B112" t="s">
        <v>519</v>
      </c>
      <c r="L112" s="39" t="s">
        <v>520</v>
      </c>
    </row>
    <row r="113" spans="2:12" x14ac:dyDescent="0.25">
      <c r="B113" t="s">
        <v>521</v>
      </c>
      <c r="L113" s="39" t="s">
        <v>522</v>
      </c>
    </row>
    <row r="114" spans="2:12" x14ac:dyDescent="0.25">
      <c r="B114" t="s">
        <v>523</v>
      </c>
      <c r="L114" s="39" t="s">
        <v>524</v>
      </c>
    </row>
    <row r="115" spans="2:12" x14ac:dyDescent="0.25">
      <c r="B115" t="s">
        <v>525</v>
      </c>
      <c r="L115" s="35" t="s">
        <v>526</v>
      </c>
    </row>
    <row r="116" spans="2:12" x14ac:dyDescent="0.25">
      <c r="B116" t="s">
        <v>527</v>
      </c>
      <c r="L116" s="35" t="s">
        <v>528</v>
      </c>
    </row>
    <row r="117" spans="2:12" x14ac:dyDescent="0.25">
      <c r="B117" t="s">
        <v>529</v>
      </c>
      <c r="L117" s="35" t="s">
        <v>530</v>
      </c>
    </row>
    <row r="118" spans="2:12" x14ac:dyDescent="0.25">
      <c r="B118" t="s">
        <v>531</v>
      </c>
      <c r="L118" s="35" t="s">
        <v>532</v>
      </c>
    </row>
    <row r="119" spans="2:12" x14ac:dyDescent="0.25">
      <c r="B119" t="s">
        <v>533</v>
      </c>
      <c r="L119" s="35" t="s">
        <v>534</v>
      </c>
    </row>
    <row r="120" spans="2:12" x14ac:dyDescent="0.25">
      <c r="B120" t="s">
        <v>535</v>
      </c>
      <c r="L120" s="35" t="s">
        <v>536</v>
      </c>
    </row>
    <row r="121" spans="2:12" x14ac:dyDescent="0.25">
      <c r="B121" t="s">
        <v>537</v>
      </c>
      <c r="L121" s="35" t="s">
        <v>538</v>
      </c>
    </row>
    <row r="122" spans="2:12" x14ac:dyDescent="0.25">
      <c r="B122" t="s">
        <v>539</v>
      </c>
      <c r="L122" s="19" t="s">
        <v>540</v>
      </c>
    </row>
    <row r="123" spans="2:12" x14ac:dyDescent="0.25">
      <c r="B123" t="s">
        <v>541</v>
      </c>
      <c r="L123" s="19" t="s">
        <v>542</v>
      </c>
    </row>
    <row r="124" spans="2:12" x14ac:dyDescent="0.25">
      <c r="B124" t="s">
        <v>543</v>
      </c>
      <c r="L124" s="19" t="s">
        <v>544</v>
      </c>
    </row>
    <row r="125" spans="2:12" x14ac:dyDescent="0.25">
      <c r="B125" t="s">
        <v>545</v>
      </c>
      <c r="L125" s="19" t="s">
        <v>546</v>
      </c>
    </row>
    <row r="126" spans="2:12" x14ac:dyDescent="0.25">
      <c r="B126" t="s">
        <v>547</v>
      </c>
      <c r="L126" s="19" t="s">
        <v>548</v>
      </c>
    </row>
    <row r="127" spans="2:12" x14ac:dyDescent="0.25">
      <c r="B127" t="s">
        <v>549</v>
      </c>
      <c r="L127" s="9" t="s">
        <v>550</v>
      </c>
    </row>
    <row r="128" spans="2:12" x14ac:dyDescent="0.25">
      <c r="L128" s="9" t="s">
        <v>551</v>
      </c>
    </row>
    <row r="129" spans="12:12" x14ac:dyDescent="0.25">
      <c r="L129" s="9" t="s">
        <v>552</v>
      </c>
    </row>
    <row r="130" spans="12:12" x14ac:dyDescent="0.25">
      <c r="L130" s="9" t="s">
        <v>553</v>
      </c>
    </row>
    <row r="131" spans="12:12" x14ac:dyDescent="0.25">
      <c r="L131" s="9" t="s">
        <v>554</v>
      </c>
    </row>
    <row r="132" spans="12:12" x14ac:dyDescent="0.25">
      <c r="L132" s="42" t="s">
        <v>555</v>
      </c>
    </row>
    <row r="133" spans="12:12" x14ac:dyDescent="0.25">
      <c r="L133" s="42" t="s">
        <v>556</v>
      </c>
    </row>
    <row r="134" spans="12:12" x14ac:dyDescent="0.25">
      <c r="L134" s="42" t="s">
        <v>557</v>
      </c>
    </row>
    <row r="135" spans="12:12" x14ac:dyDescent="0.25">
      <c r="L135" s="42" t="s">
        <v>558</v>
      </c>
    </row>
    <row r="136" spans="12:12" x14ac:dyDescent="0.25">
      <c r="L136" s="42" t="s">
        <v>559</v>
      </c>
    </row>
    <row r="137" spans="12:12" x14ac:dyDescent="0.25">
      <c r="L137" s="42" t="s">
        <v>560</v>
      </c>
    </row>
    <row r="138" spans="12:12" x14ac:dyDescent="0.25">
      <c r="L138" s="1" t="s">
        <v>561</v>
      </c>
    </row>
    <row r="139" spans="12:12" x14ac:dyDescent="0.25">
      <c r="L139" s="1" t="s">
        <v>562</v>
      </c>
    </row>
    <row r="140" spans="12:12" x14ac:dyDescent="0.25">
      <c r="L140" s="1" t="s">
        <v>563</v>
      </c>
    </row>
    <row r="141" spans="12:12" x14ac:dyDescent="0.25">
      <c r="L141" s="1" t="s">
        <v>564</v>
      </c>
    </row>
    <row r="142" spans="12:12" x14ac:dyDescent="0.25">
      <c r="L142" s="1" t="s">
        <v>565</v>
      </c>
    </row>
    <row r="143" spans="12:12" x14ac:dyDescent="0.25">
      <c r="L143" s="1" t="s">
        <v>566</v>
      </c>
    </row>
    <row r="144" spans="12:12" x14ac:dyDescent="0.25">
      <c r="L144" s="1" t="s">
        <v>567</v>
      </c>
    </row>
    <row r="145" spans="12:12" x14ac:dyDescent="0.25">
      <c r="L145" s="43" t="s">
        <v>568</v>
      </c>
    </row>
    <row r="146" spans="12:12" x14ac:dyDescent="0.25">
      <c r="L146" s="43" t="s">
        <v>569</v>
      </c>
    </row>
    <row r="147" spans="12:12" x14ac:dyDescent="0.25">
      <c r="L147" s="43" t="s">
        <v>570</v>
      </c>
    </row>
    <row r="148" spans="12:12" x14ac:dyDescent="0.25">
      <c r="L148" s="43" t="s">
        <v>571</v>
      </c>
    </row>
    <row r="149" spans="12:12" x14ac:dyDescent="0.25">
      <c r="L149" s="43" t="s">
        <v>572</v>
      </c>
    </row>
    <row r="150" spans="12:12" x14ac:dyDescent="0.25">
      <c r="L150" s="43" t="s">
        <v>573</v>
      </c>
    </row>
    <row r="151" spans="12:12" x14ac:dyDescent="0.25">
      <c r="L151" s="10" t="s">
        <v>574</v>
      </c>
    </row>
    <row r="152" spans="12:12" x14ac:dyDescent="0.25">
      <c r="L152" s="10" t="s">
        <v>575</v>
      </c>
    </row>
    <row r="153" spans="12:12" x14ac:dyDescent="0.25">
      <c r="L153" s="10" t="s">
        <v>576</v>
      </c>
    </row>
    <row r="154" spans="12:12" x14ac:dyDescent="0.25">
      <c r="L154" s="44" t="s">
        <v>577</v>
      </c>
    </row>
    <row r="155" spans="12:12" x14ac:dyDescent="0.25">
      <c r="L155" s="44" t="s">
        <v>578</v>
      </c>
    </row>
    <row r="156" spans="12:12" x14ac:dyDescent="0.25">
      <c r="L156" s="44" t="s">
        <v>579</v>
      </c>
    </row>
    <row r="157" spans="12:12" x14ac:dyDescent="0.25">
      <c r="L157" s="44" t="s">
        <v>580</v>
      </c>
    </row>
    <row r="158" spans="12:12" x14ac:dyDescent="0.25">
      <c r="L158" s="45" t="s">
        <v>581</v>
      </c>
    </row>
    <row r="159" spans="12:12" x14ac:dyDescent="0.25">
      <c r="L159" s="45" t="s">
        <v>582</v>
      </c>
    </row>
    <row r="160" spans="12:12" x14ac:dyDescent="0.25">
      <c r="L160" s="45" t="s">
        <v>583</v>
      </c>
    </row>
    <row r="161" spans="12:12" x14ac:dyDescent="0.25">
      <c r="L161" s="45" t="s">
        <v>584</v>
      </c>
    </row>
    <row r="162" spans="12:12" x14ac:dyDescent="0.25">
      <c r="L162" s="45" t="s">
        <v>585</v>
      </c>
    </row>
    <row r="163" spans="12:12" x14ac:dyDescent="0.25">
      <c r="L163" s="45" t="s">
        <v>586</v>
      </c>
    </row>
    <row r="164" spans="12:12" x14ac:dyDescent="0.25">
      <c r="L164" s="45" t="s">
        <v>587</v>
      </c>
    </row>
    <row r="165" spans="12:12" x14ac:dyDescent="0.25">
      <c r="L165" s="14" t="s">
        <v>588</v>
      </c>
    </row>
    <row r="166" spans="12:12" x14ac:dyDescent="0.25">
      <c r="L166" s="14" t="s">
        <v>589</v>
      </c>
    </row>
    <row r="167" spans="12:12" x14ac:dyDescent="0.25">
      <c r="L167" s="14" t="s">
        <v>590</v>
      </c>
    </row>
    <row r="168" spans="12:12" x14ac:dyDescent="0.25">
      <c r="L168" s="14" t="s">
        <v>591</v>
      </c>
    </row>
    <row r="169" spans="12:12" x14ac:dyDescent="0.25">
      <c r="L169" s="14" t="s">
        <v>592</v>
      </c>
    </row>
    <row r="170" spans="12:12" x14ac:dyDescent="0.25">
      <c r="L170" s="14" t="s">
        <v>593</v>
      </c>
    </row>
    <row r="171" spans="12:12" x14ac:dyDescent="0.25">
      <c r="L171" s="13" t="s">
        <v>594</v>
      </c>
    </row>
    <row r="172" spans="12:12" x14ac:dyDescent="0.25">
      <c r="L172" s="13" t="s">
        <v>595</v>
      </c>
    </row>
    <row r="173" spans="12:12" x14ac:dyDescent="0.25">
      <c r="L173" s="13" t="s">
        <v>596</v>
      </c>
    </row>
    <row r="174" spans="12:12" x14ac:dyDescent="0.25">
      <c r="L174" s="13" t="s">
        <v>597</v>
      </c>
    </row>
  </sheetData>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1:BH1048340"/>
  <sheetViews>
    <sheetView showGridLines="0" zoomScale="60" zoomScaleNormal="60" workbookViewId="0">
      <selection activeCell="A2" sqref="A2:XFD11"/>
    </sheetView>
  </sheetViews>
  <sheetFormatPr baseColWidth="10" defaultRowHeight="15" x14ac:dyDescent="0.25"/>
  <cols>
    <col min="1" max="18" width="12.140625" style="98" customWidth="1"/>
    <col min="19" max="19" width="21.42578125" style="98" customWidth="1"/>
    <col min="20" max="29" width="12.140625" style="98" customWidth="1"/>
    <col min="30" max="38" width="20" style="98" customWidth="1"/>
    <col min="39" max="42" width="12.140625" style="98" customWidth="1"/>
    <col min="43" max="43" width="14.85546875" style="50" bestFit="1" customWidth="1"/>
    <col min="44" max="45" width="16.140625" style="50" bestFit="1" customWidth="1"/>
    <col min="46" max="46" width="14.42578125" style="50" bestFit="1" customWidth="1"/>
    <col min="47" max="47" width="14" style="50" bestFit="1" customWidth="1"/>
    <col min="48" max="48" width="14.85546875" style="50" bestFit="1" customWidth="1"/>
    <col min="49" max="49" width="14.42578125" style="50" bestFit="1" customWidth="1"/>
    <col min="50" max="50" width="16.140625" style="50" bestFit="1" customWidth="1"/>
    <col min="51" max="51" width="14.42578125" style="50" bestFit="1" customWidth="1"/>
    <col min="52" max="52" width="14.85546875" style="50" bestFit="1" customWidth="1"/>
    <col min="53" max="53" width="13.28515625" style="50" bestFit="1" customWidth="1"/>
    <col min="54" max="54" width="16.140625" style="50" bestFit="1" customWidth="1"/>
    <col min="55" max="59" width="14.85546875" style="50" bestFit="1" customWidth="1"/>
    <col min="60" max="60" width="12.7109375" style="50" bestFit="1" customWidth="1"/>
    <col min="61" max="16384" width="11.42578125" style="50"/>
  </cols>
  <sheetData>
    <row r="1" spans="1:60" ht="107.25" customHeight="1" x14ac:dyDescent="0.25">
      <c r="A1" s="101" t="s">
        <v>194</v>
      </c>
      <c r="B1" s="101" t="s">
        <v>195</v>
      </c>
      <c r="C1" s="101" t="s">
        <v>165</v>
      </c>
      <c r="D1" s="101" t="s">
        <v>0</v>
      </c>
      <c r="E1" s="101" t="s">
        <v>166</v>
      </c>
      <c r="F1" s="101" t="s">
        <v>167</v>
      </c>
      <c r="G1" s="101" t="s">
        <v>168</v>
      </c>
      <c r="H1" s="101" t="s">
        <v>169</v>
      </c>
      <c r="I1" s="101" t="s">
        <v>170</v>
      </c>
      <c r="J1" s="101" t="s">
        <v>171</v>
      </c>
      <c r="K1" s="101" t="s">
        <v>172</v>
      </c>
      <c r="L1" s="101" t="s">
        <v>173</v>
      </c>
      <c r="M1" s="101" t="s">
        <v>174</v>
      </c>
      <c r="N1" s="101" t="s">
        <v>175</v>
      </c>
      <c r="O1" s="102" t="s">
        <v>176</v>
      </c>
      <c r="P1" s="102" t="s">
        <v>177</v>
      </c>
      <c r="Q1" s="102" t="s">
        <v>178</v>
      </c>
      <c r="R1" s="102" t="s">
        <v>598</v>
      </c>
      <c r="S1" s="102" t="s">
        <v>599</v>
      </c>
      <c r="T1" s="102" t="s">
        <v>600</v>
      </c>
      <c r="U1" s="102" t="s">
        <v>601</v>
      </c>
      <c r="V1" s="102" t="s">
        <v>602</v>
      </c>
      <c r="W1" s="102" t="s">
        <v>617</v>
      </c>
      <c r="X1" s="102" t="s">
        <v>616</v>
      </c>
      <c r="Y1" s="102" t="s">
        <v>603</v>
      </c>
      <c r="Z1" s="102" t="s">
        <v>604</v>
      </c>
      <c r="AA1" s="102" t="s">
        <v>605</v>
      </c>
      <c r="AB1" s="102" t="s">
        <v>606</v>
      </c>
      <c r="AC1" s="102" t="s">
        <v>607</v>
      </c>
      <c r="AD1" s="102" t="s">
        <v>185</v>
      </c>
      <c r="AE1" s="102" t="s">
        <v>186</v>
      </c>
      <c r="AF1" s="102" t="s">
        <v>187</v>
      </c>
      <c r="AG1" s="102" t="s">
        <v>188</v>
      </c>
      <c r="AH1" s="102" t="s">
        <v>189</v>
      </c>
      <c r="AI1" s="102" t="s">
        <v>190</v>
      </c>
      <c r="AJ1" s="102" t="s">
        <v>191</v>
      </c>
      <c r="AK1" s="102" t="s">
        <v>192</v>
      </c>
      <c r="AL1" s="102" t="s">
        <v>193</v>
      </c>
      <c r="AM1" s="106" t="s">
        <v>628</v>
      </c>
      <c r="AN1" s="106" t="s">
        <v>627</v>
      </c>
      <c r="AO1" s="106" t="s">
        <v>629</v>
      </c>
      <c r="AP1" s="106" t="s">
        <v>630</v>
      </c>
      <c r="AQ1" s="105" t="s">
        <v>631</v>
      </c>
      <c r="AR1" s="105" t="s">
        <v>632</v>
      </c>
      <c r="AS1" s="105" t="s">
        <v>633</v>
      </c>
      <c r="AT1" s="105" t="s">
        <v>634</v>
      </c>
      <c r="AU1" s="105" t="s">
        <v>635</v>
      </c>
      <c r="AV1" s="105" t="s">
        <v>636</v>
      </c>
      <c r="AW1" s="105" t="s">
        <v>637</v>
      </c>
      <c r="AX1" s="105" t="s">
        <v>638</v>
      </c>
      <c r="AY1" s="105" t="s">
        <v>639</v>
      </c>
      <c r="AZ1" s="105" t="s">
        <v>640</v>
      </c>
      <c r="BA1" s="105" t="s">
        <v>641</v>
      </c>
      <c r="BB1" s="105" t="s">
        <v>642</v>
      </c>
      <c r="BC1" s="105" t="s">
        <v>643</v>
      </c>
      <c r="BD1" s="105" t="s">
        <v>644</v>
      </c>
      <c r="BE1" s="105" t="s">
        <v>645</v>
      </c>
      <c r="BF1" s="105" t="s">
        <v>646</v>
      </c>
      <c r="BG1" s="105" t="s">
        <v>647</v>
      </c>
      <c r="BH1" s="105" t="s">
        <v>648</v>
      </c>
    </row>
    <row r="2" spans="1:60" x14ac:dyDescent="0.25">
      <c r="A2" s="103"/>
      <c r="B2" s="50"/>
      <c r="C2" s="50"/>
      <c r="D2" s="50"/>
      <c r="E2" s="50"/>
      <c r="F2" s="50"/>
      <c r="G2" s="50"/>
      <c r="H2" s="50"/>
      <c r="I2" s="50"/>
      <c r="J2" s="50"/>
      <c r="K2" s="50"/>
      <c r="L2" s="50"/>
      <c r="M2" s="50"/>
      <c r="N2" s="50"/>
      <c r="O2" s="50"/>
      <c r="P2" s="50"/>
      <c r="Q2" s="50"/>
      <c r="R2" s="50"/>
      <c r="S2" s="50"/>
      <c r="T2" s="50"/>
      <c r="U2" s="50"/>
      <c r="V2" s="50"/>
      <c r="W2" s="50"/>
      <c r="X2" s="50"/>
      <c r="Y2" s="50"/>
      <c r="Z2" s="104"/>
      <c r="AA2" s="50"/>
      <c r="AB2" s="50"/>
      <c r="AC2" s="50"/>
      <c r="AD2" s="50"/>
      <c r="AE2" s="50"/>
      <c r="AF2" s="50"/>
      <c r="AG2" s="50"/>
      <c r="AH2" s="50"/>
      <c r="AI2" s="50"/>
      <c r="AJ2" s="50"/>
      <c r="AK2" s="50"/>
      <c r="AL2" s="50"/>
      <c r="AM2" s="50"/>
      <c r="AN2" s="50"/>
      <c r="AO2" s="50"/>
      <c r="AP2" s="50"/>
    </row>
    <row r="3" spans="1:60" x14ac:dyDescent="0.25">
      <c r="A3" s="103"/>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row>
    <row r="4" spans="1:60" x14ac:dyDescent="0.25">
      <c r="A4" s="103"/>
      <c r="B4" s="50"/>
      <c r="C4" s="50"/>
      <c r="D4" s="50"/>
      <c r="E4" s="50"/>
      <c r="F4" s="50"/>
      <c r="G4" s="50"/>
      <c r="H4" s="50"/>
      <c r="I4" s="50"/>
      <c r="J4" s="50"/>
      <c r="K4" s="50"/>
      <c r="L4" s="50"/>
      <c r="M4" s="50"/>
      <c r="N4" s="50"/>
      <c r="O4" s="50"/>
      <c r="P4" s="50"/>
      <c r="Q4" s="50"/>
      <c r="R4" s="50"/>
      <c r="S4" s="50"/>
      <c r="T4" s="50"/>
      <c r="U4" s="50"/>
      <c r="V4" s="50"/>
      <c r="W4" s="50"/>
      <c r="X4" s="50"/>
      <c r="Y4" s="50"/>
      <c r="Z4" s="104"/>
      <c r="AA4" s="50"/>
      <c r="AB4" s="50"/>
      <c r="AC4" s="50"/>
      <c r="AD4" s="50"/>
      <c r="AE4" s="50"/>
      <c r="AF4" s="50"/>
      <c r="AG4" s="50"/>
      <c r="AH4" s="50"/>
      <c r="AI4" s="50"/>
      <c r="AJ4" s="50"/>
      <c r="AK4" s="50"/>
      <c r="AL4" s="50"/>
      <c r="AM4" s="50"/>
      <c r="AN4" s="50"/>
      <c r="AO4" s="50"/>
      <c r="AP4" s="50"/>
    </row>
    <row r="5" spans="1:60" x14ac:dyDescent="0.25">
      <c r="A5" s="103"/>
      <c r="B5" s="50"/>
      <c r="C5" s="50"/>
      <c r="D5" s="50"/>
      <c r="E5" s="50"/>
      <c r="F5" s="50"/>
      <c r="G5" s="50"/>
      <c r="H5" s="50"/>
      <c r="I5" s="50"/>
      <c r="J5" s="50"/>
      <c r="K5" s="50"/>
      <c r="L5" s="50"/>
      <c r="M5" s="50"/>
      <c r="N5" s="50"/>
      <c r="O5" s="50"/>
      <c r="P5" s="50"/>
      <c r="Q5" s="50"/>
      <c r="R5" s="50"/>
      <c r="S5" s="50"/>
      <c r="T5" s="50"/>
      <c r="U5" s="50"/>
      <c r="V5" s="50"/>
      <c r="W5" s="50"/>
      <c r="X5" s="50"/>
      <c r="Y5" s="50"/>
      <c r="Z5" s="104"/>
      <c r="AA5" s="50"/>
      <c r="AB5" s="50"/>
      <c r="AC5" s="50"/>
      <c r="AD5" s="50"/>
      <c r="AE5" s="50"/>
      <c r="AF5" s="50"/>
      <c r="AG5" s="50"/>
      <c r="AH5" s="50"/>
      <c r="AI5" s="50"/>
      <c r="AJ5" s="50"/>
      <c r="AK5" s="50"/>
      <c r="AL5" s="50"/>
      <c r="AM5" s="50"/>
      <c r="AN5" s="50"/>
      <c r="AO5" s="50"/>
      <c r="AP5" s="50"/>
    </row>
    <row r="6" spans="1:60" x14ac:dyDescent="0.25">
      <c r="A6" s="103"/>
      <c r="B6" s="50"/>
      <c r="C6" s="50"/>
      <c r="D6" s="50"/>
      <c r="E6" s="50"/>
      <c r="F6" s="50"/>
      <c r="G6" s="50"/>
      <c r="H6" s="50"/>
      <c r="I6" s="50"/>
      <c r="J6" s="50"/>
      <c r="K6" s="50"/>
      <c r="L6" s="50"/>
      <c r="M6" s="50"/>
      <c r="N6" s="50"/>
      <c r="O6" s="50"/>
      <c r="P6" s="50"/>
      <c r="Q6" s="50"/>
      <c r="R6" s="50"/>
      <c r="S6" s="50"/>
      <c r="T6" s="50"/>
      <c r="U6" s="50"/>
      <c r="V6" s="50"/>
      <c r="W6" s="50"/>
      <c r="X6" s="50"/>
      <c r="Y6" s="50"/>
      <c r="Z6" s="104"/>
      <c r="AA6" s="50"/>
      <c r="AB6" s="50"/>
      <c r="AC6" s="50"/>
      <c r="AD6" s="50"/>
      <c r="AE6" s="50"/>
      <c r="AF6" s="50"/>
      <c r="AG6" s="50"/>
      <c r="AH6" s="50"/>
      <c r="AI6" s="50"/>
      <c r="AJ6" s="50"/>
      <c r="AK6" s="50"/>
      <c r="AL6" s="50"/>
      <c r="AM6" s="50"/>
      <c r="AN6" s="50"/>
      <c r="AO6" s="50"/>
      <c r="AP6" s="50"/>
    </row>
    <row r="7" spans="1:60" x14ac:dyDescent="0.25">
      <c r="A7" s="103"/>
      <c r="B7" s="50"/>
      <c r="C7" s="50"/>
      <c r="D7" s="50"/>
      <c r="E7" s="50"/>
      <c r="F7" s="50"/>
      <c r="G7" s="50"/>
      <c r="H7" s="50"/>
      <c r="I7" s="50"/>
      <c r="J7" s="50"/>
      <c r="K7" s="50"/>
      <c r="L7" s="50"/>
      <c r="M7" s="50"/>
      <c r="N7" s="50"/>
      <c r="O7" s="50"/>
      <c r="P7" s="50"/>
      <c r="Q7" s="50"/>
      <c r="R7" s="50"/>
      <c r="S7" s="50"/>
      <c r="T7" s="50"/>
      <c r="U7" s="50"/>
      <c r="V7" s="50"/>
      <c r="W7" s="50"/>
      <c r="X7" s="50"/>
      <c r="Y7" s="50"/>
      <c r="Z7" s="104"/>
      <c r="AA7" s="50"/>
      <c r="AB7" s="50"/>
      <c r="AC7" s="50"/>
      <c r="AD7" s="50"/>
      <c r="AE7" s="50"/>
      <c r="AF7" s="50"/>
      <c r="AG7" s="50"/>
      <c r="AH7" s="50"/>
      <c r="AI7" s="50"/>
      <c r="AJ7" s="50"/>
      <c r="AK7" s="50"/>
      <c r="AL7" s="50"/>
      <c r="AM7" s="50"/>
      <c r="AN7" s="50"/>
      <c r="AO7" s="50"/>
      <c r="AP7" s="50"/>
    </row>
    <row r="8" spans="1:60" x14ac:dyDescent="0.25">
      <c r="A8" s="103"/>
      <c r="B8" s="50"/>
      <c r="C8" s="50"/>
      <c r="D8" s="50"/>
      <c r="E8" s="50"/>
      <c r="F8" s="50"/>
      <c r="G8" s="50"/>
      <c r="H8" s="50"/>
      <c r="I8" s="50"/>
      <c r="J8" s="50"/>
      <c r="K8" s="50"/>
      <c r="L8" s="50"/>
      <c r="M8" s="50"/>
      <c r="N8" s="50"/>
      <c r="O8" s="50"/>
      <c r="P8" s="50"/>
      <c r="Q8" s="50"/>
      <c r="R8" s="50"/>
      <c r="S8" s="50"/>
      <c r="T8" s="50"/>
      <c r="U8" s="50"/>
      <c r="V8" s="50"/>
      <c r="W8" s="50"/>
      <c r="X8" s="50"/>
      <c r="Y8" s="50"/>
      <c r="Z8" s="104"/>
      <c r="AA8" s="50"/>
      <c r="AB8" s="50"/>
      <c r="AC8" s="50"/>
      <c r="AD8" s="50"/>
      <c r="AE8" s="50"/>
      <c r="AF8" s="50"/>
      <c r="AG8" s="50"/>
      <c r="AH8" s="50"/>
      <c r="AI8" s="50"/>
      <c r="AJ8" s="50"/>
      <c r="AK8" s="50"/>
      <c r="AL8" s="50"/>
      <c r="AM8" s="50"/>
      <c r="AN8" s="50"/>
      <c r="AO8" s="50"/>
      <c r="AP8" s="50"/>
    </row>
    <row r="9" spans="1:60" x14ac:dyDescent="0.25">
      <c r="A9" s="103"/>
      <c r="B9" s="50"/>
      <c r="C9" s="50"/>
      <c r="D9" s="50"/>
      <c r="E9" s="50"/>
      <c r="F9" s="50"/>
      <c r="G9" s="50"/>
      <c r="H9" s="50"/>
      <c r="I9" s="50"/>
      <c r="J9" s="50"/>
      <c r="K9" s="50"/>
      <c r="L9" s="50"/>
      <c r="M9" s="50"/>
      <c r="N9" s="50"/>
      <c r="O9" s="50"/>
      <c r="P9" s="50"/>
      <c r="Q9" s="50"/>
      <c r="R9" s="50"/>
      <c r="S9" s="50"/>
      <c r="T9" s="50"/>
      <c r="U9" s="50"/>
      <c r="V9" s="50"/>
      <c r="W9" s="50"/>
      <c r="X9" s="50"/>
      <c r="Y9" s="50"/>
      <c r="Z9" s="104"/>
      <c r="AA9" s="50"/>
      <c r="AB9" s="50"/>
      <c r="AC9" s="50"/>
      <c r="AD9" s="50"/>
      <c r="AE9" s="50"/>
      <c r="AF9" s="50"/>
      <c r="AG9" s="50"/>
      <c r="AH9" s="50"/>
      <c r="AI9" s="50"/>
      <c r="AJ9" s="50"/>
      <c r="AK9" s="50"/>
      <c r="AL9" s="50"/>
      <c r="AM9" s="50"/>
      <c r="AN9" s="50"/>
      <c r="AO9" s="50"/>
      <c r="AP9" s="50"/>
    </row>
    <row r="10" spans="1:60" x14ac:dyDescent="0.25">
      <c r="A10" s="103"/>
      <c r="B10" s="50"/>
      <c r="C10" s="50"/>
      <c r="D10" s="50"/>
      <c r="E10" s="50"/>
      <c r="F10" s="50"/>
      <c r="G10" s="50"/>
      <c r="H10" s="50"/>
      <c r="I10" s="50"/>
      <c r="J10" s="50"/>
      <c r="K10" s="50"/>
      <c r="L10" s="50"/>
      <c r="M10" s="50"/>
      <c r="N10" s="50"/>
      <c r="O10" s="50"/>
      <c r="P10" s="50"/>
      <c r="Q10" s="50"/>
      <c r="R10" s="50"/>
      <c r="S10" s="50"/>
      <c r="T10" s="50"/>
      <c r="U10" s="50"/>
      <c r="V10" s="50"/>
      <c r="W10" s="50"/>
      <c r="X10" s="50"/>
      <c r="Y10" s="50"/>
      <c r="Z10" s="104"/>
      <c r="AA10" s="50"/>
      <c r="AB10" s="50"/>
      <c r="AC10" s="50"/>
      <c r="AD10" s="50"/>
      <c r="AE10" s="50"/>
      <c r="AF10" s="50"/>
      <c r="AG10" s="50"/>
      <c r="AH10" s="50"/>
      <c r="AI10" s="50"/>
      <c r="AJ10" s="50"/>
      <c r="AK10" s="50"/>
      <c r="AL10" s="50"/>
      <c r="AM10" s="50"/>
      <c r="AN10" s="50"/>
      <c r="AO10" s="50"/>
      <c r="AP10" s="50"/>
    </row>
    <row r="11" spans="1:60" x14ac:dyDescent="0.25">
      <c r="A11" s="103"/>
      <c r="B11" s="50"/>
      <c r="C11" s="50"/>
      <c r="D11" s="50"/>
      <c r="E11" s="50"/>
      <c r="F11" s="50"/>
      <c r="G11" s="50"/>
      <c r="H11" s="50"/>
      <c r="I11" s="50"/>
      <c r="J11" s="50"/>
      <c r="K11" s="50"/>
      <c r="L11" s="50"/>
      <c r="M11" s="50"/>
      <c r="N11" s="50"/>
      <c r="O11" s="50"/>
      <c r="P11" s="50"/>
      <c r="Q11" s="50"/>
      <c r="R11" s="50"/>
      <c r="S11" s="50"/>
      <c r="T11" s="50"/>
      <c r="U11" s="50"/>
      <c r="V11" s="50"/>
      <c r="W11" s="50"/>
      <c r="X11" s="50"/>
      <c r="Y11" s="50"/>
      <c r="Z11" s="104"/>
      <c r="AA11" s="50"/>
      <c r="AB11" s="50"/>
      <c r="AC11" s="50"/>
      <c r="AD11" s="50"/>
      <c r="AE11" s="50"/>
      <c r="AF11" s="50"/>
      <c r="AG11" s="50"/>
      <c r="AH11" s="50"/>
      <c r="AI11" s="50"/>
      <c r="AJ11" s="50"/>
      <c r="AK11" s="50"/>
      <c r="AL11" s="50"/>
      <c r="AM11" s="50"/>
      <c r="AN11" s="50"/>
      <c r="AO11" s="50"/>
      <c r="AP11" s="50"/>
    </row>
    <row r="12" spans="1:60" x14ac:dyDescent="0.25">
      <c r="A12" s="103"/>
      <c r="B12" s="50"/>
      <c r="C12" s="50"/>
      <c r="D12" s="50"/>
      <c r="E12" s="50"/>
      <c r="F12" s="50"/>
      <c r="G12" s="50"/>
      <c r="H12" s="50"/>
      <c r="I12" s="50"/>
      <c r="J12" s="50"/>
      <c r="K12" s="50"/>
      <c r="L12" s="50"/>
      <c r="M12" s="50"/>
      <c r="N12" s="50"/>
      <c r="O12" s="50"/>
      <c r="P12" s="50"/>
      <c r="Q12" s="50"/>
      <c r="R12" s="50"/>
      <c r="S12" s="50"/>
      <c r="T12" s="50"/>
      <c r="U12" s="50"/>
      <c r="V12" s="50"/>
      <c r="W12" s="50"/>
      <c r="X12" s="50"/>
      <c r="Y12" s="50"/>
      <c r="Z12" s="104"/>
      <c r="AA12" s="50"/>
      <c r="AB12" s="50"/>
      <c r="AC12" s="50"/>
      <c r="AD12" s="50"/>
      <c r="AE12" s="50"/>
      <c r="AF12" s="50"/>
      <c r="AG12" s="50"/>
      <c r="AH12" s="50"/>
      <c r="AI12" s="50"/>
      <c r="AJ12" s="50"/>
      <c r="AK12" s="50"/>
      <c r="AL12" s="50"/>
      <c r="AM12" s="50"/>
      <c r="AN12" s="50"/>
      <c r="AO12" s="50"/>
      <c r="AP12" s="50"/>
    </row>
    <row r="13" spans="1:60" x14ac:dyDescent="0.25">
      <c r="A13" s="103"/>
      <c r="B13" s="50"/>
      <c r="C13" s="50"/>
      <c r="D13" s="50"/>
      <c r="E13" s="50"/>
      <c r="F13" s="50"/>
      <c r="G13" s="50"/>
      <c r="H13" s="50"/>
      <c r="I13" s="50"/>
      <c r="J13" s="50"/>
      <c r="K13" s="50"/>
      <c r="L13" s="50"/>
      <c r="M13" s="50"/>
      <c r="N13" s="50"/>
      <c r="O13" s="50"/>
      <c r="P13" s="50"/>
      <c r="Q13" s="50"/>
      <c r="R13" s="50"/>
      <c r="S13" s="50"/>
      <c r="T13" s="50"/>
      <c r="U13" s="50"/>
      <c r="V13" s="50"/>
      <c r="W13" s="50"/>
      <c r="X13" s="50"/>
      <c r="Y13" s="50"/>
      <c r="Z13" s="104"/>
      <c r="AA13" s="50"/>
      <c r="AB13" s="50"/>
      <c r="AC13" s="50"/>
      <c r="AD13" s="50"/>
      <c r="AE13" s="50"/>
      <c r="AF13" s="50"/>
      <c r="AG13" s="50"/>
      <c r="AH13" s="50"/>
      <c r="AI13" s="50"/>
      <c r="AJ13" s="50"/>
      <c r="AK13" s="50"/>
      <c r="AL13" s="50"/>
      <c r="AM13" s="50"/>
      <c r="AN13" s="50"/>
      <c r="AO13" s="50"/>
      <c r="AP13" s="50"/>
    </row>
    <row r="14" spans="1:60" x14ac:dyDescent="0.25">
      <c r="A14" s="103"/>
      <c r="B14" s="50"/>
      <c r="C14" s="50"/>
      <c r="D14" s="50"/>
      <c r="E14" s="50"/>
      <c r="F14" s="50"/>
      <c r="G14" s="50"/>
      <c r="H14" s="50"/>
      <c r="I14" s="50"/>
      <c r="J14" s="50"/>
      <c r="K14" s="50"/>
      <c r="L14" s="50"/>
      <c r="M14" s="50"/>
      <c r="N14" s="50"/>
      <c r="O14" s="50"/>
      <c r="P14" s="50"/>
      <c r="Q14" s="50"/>
      <c r="R14" s="50"/>
      <c r="S14" s="50"/>
      <c r="T14" s="50"/>
      <c r="U14" s="50"/>
      <c r="V14" s="50"/>
      <c r="W14" s="50"/>
      <c r="X14" s="50"/>
      <c r="Y14" s="50"/>
      <c r="Z14" s="104"/>
      <c r="AA14" s="50"/>
      <c r="AB14" s="50"/>
      <c r="AC14" s="50"/>
      <c r="AD14" s="50"/>
      <c r="AE14" s="50"/>
      <c r="AF14" s="50"/>
      <c r="AG14" s="50"/>
      <c r="AH14" s="50"/>
      <c r="AI14" s="50"/>
      <c r="AJ14" s="50"/>
      <c r="AK14" s="50"/>
      <c r="AL14" s="50"/>
      <c r="AM14" s="50"/>
      <c r="AN14" s="50"/>
      <c r="AO14" s="50"/>
      <c r="AP14" s="50"/>
    </row>
    <row r="15" spans="1:60" x14ac:dyDescent="0.25">
      <c r="A15" s="103"/>
      <c r="B15" s="50"/>
      <c r="C15" s="50"/>
      <c r="D15" s="50"/>
      <c r="E15" s="50"/>
      <c r="F15" s="50"/>
      <c r="G15" s="50"/>
      <c r="H15" s="50"/>
      <c r="I15" s="50"/>
      <c r="J15" s="50"/>
      <c r="K15" s="50"/>
      <c r="L15" s="50"/>
      <c r="M15" s="50"/>
      <c r="N15" s="50"/>
      <c r="O15" s="50"/>
      <c r="P15" s="50"/>
      <c r="Q15" s="50"/>
      <c r="R15" s="50"/>
      <c r="S15" s="50"/>
      <c r="T15" s="50"/>
      <c r="U15" s="50"/>
      <c r="V15" s="50"/>
      <c r="W15" s="50"/>
      <c r="X15" s="50"/>
      <c r="Y15" s="50"/>
      <c r="Z15" s="104"/>
      <c r="AA15" s="50"/>
      <c r="AB15" s="50"/>
      <c r="AC15" s="50"/>
      <c r="AD15" s="50"/>
      <c r="AE15" s="50"/>
      <c r="AF15" s="50"/>
      <c r="AG15" s="50"/>
      <c r="AH15" s="50"/>
      <c r="AI15" s="50"/>
      <c r="AJ15" s="50"/>
      <c r="AK15" s="50"/>
      <c r="AL15" s="50"/>
      <c r="AM15" s="50"/>
      <c r="AN15" s="50"/>
      <c r="AO15" s="50"/>
      <c r="AP15" s="50"/>
    </row>
    <row r="16" spans="1:60" x14ac:dyDescent="0.25">
      <c r="A16" s="103"/>
      <c r="B16" s="50"/>
      <c r="C16" s="50"/>
      <c r="D16" s="50"/>
      <c r="E16" s="50"/>
      <c r="F16" s="50"/>
      <c r="G16" s="50"/>
      <c r="H16" s="50"/>
      <c r="I16" s="50"/>
      <c r="J16" s="50"/>
      <c r="K16" s="50"/>
      <c r="L16" s="50"/>
      <c r="M16" s="50"/>
      <c r="N16" s="50"/>
      <c r="O16" s="50"/>
      <c r="P16" s="50"/>
      <c r="Q16" s="50"/>
      <c r="R16" s="50"/>
      <c r="S16" s="50"/>
      <c r="T16" s="50"/>
      <c r="U16" s="50"/>
      <c r="V16" s="50"/>
      <c r="W16" s="50"/>
      <c r="X16" s="50"/>
      <c r="Y16" s="50"/>
      <c r="Z16" s="104"/>
      <c r="AA16" s="50"/>
      <c r="AB16" s="50"/>
      <c r="AC16" s="50"/>
      <c r="AD16" s="50"/>
      <c r="AE16" s="50"/>
      <c r="AF16" s="50"/>
      <c r="AG16" s="50"/>
      <c r="AH16" s="50"/>
      <c r="AI16" s="50"/>
      <c r="AJ16" s="50"/>
      <c r="AK16" s="50"/>
      <c r="AL16" s="50"/>
      <c r="AM16" s="50"/>
      <c r="AN16" s="50"/>
      <c r="AO16" s="50"/>
      <c r="AP16" s="50"/>
    </row>
    <row r="17" spans="1:42" x14ac:dyDescent="0.25">
      <c r="A17" s="103"/>
      <c r="B17" s="50"/>
      <c r="C17" s="50"/>
      <c r="D17" s="50"/>
      <c r="E17" s="50"/>
      <c r="F17" s="50"/>
      <c r="G17" s="50"/>
      <c r="H17" s="50"/>
      <c r="I17" s="50"/>
      <c r="J17" s="50"/>
      <c r="K17" s="50"/>
      <c r="L17" s="50"/>
      <c r="M17" s="50"/>
      <c r="N17" s="50"/>
      <c r="O17" s="50"/>
      <c r="P17" s="50"/>
      <c r="Q17" s="50"/>
      <c r="R17" s="50"/>
      <c r="S17" s="50"/>
      <c r="T17" s="50"/>
      <c r="U17" s="50"/>
      <c r="V17" s="50"/>
      <c r="W17" s="50"/>
      <c r="X17" s="50"/>
      <c r="Y17" s="50"/>
      <c r="Z17" s="104"/>
      <c r="AA17" s="50"/>
      <c r="AB17" s="50"/>
      <c r="AC17" s="50"/>
      <c r="AD17" s="50"/>
      <c r="AE17" s="50"/>
      <c r="AF17" s="50"/>
      <c r="AG17" s="50"/>
      <c r="AH17" s="50"/>
      <c r="AI17" s="50"/>
      <c r="AJ17" s="50"/>
      <c r="AK17" s="50"/>
      <c r="AL17" s="50"/>
      <c r="AM17" s="50"/>
      <c r="AN17" s="50"/>
      <c r="AO17" s="50"/>
      <c r="AP17" s="50"/>
    </row>
    <row r="18" spans="1:42" x14ac:dyDescent="0.25">
      <c r="A18" s="103"/>
      <c r="B18" s="50"/>
      <c r="C18" s="50"/>
      <c r="D18" s="50"/>
      <c r="E18" s="50"/>
      <c r="F18" s="50"/>
      <c r="G18" s="50"/>
      <c r="H18" s="50"/>
      <c r="I18" s="50"/>
      <c r="J18" s="50"/>
      <c r="K18" s="50"/>
      <c r="L18" s="50"/>
      <c r="M18" s="50"/>
      <c r="N18" s="50"/>
      <c r="O18" s="50"/>
      <c r="P18" s="50"/>
      <c r="Q18" s="50"/>
      <c r="R18" s="50"/>
      <c r="S18" s="50"/>
      <c r="T18" s="50"/>
      <c r="U18" s="50"/>
      <c r="V18" s="50"/>
      <c r="W18" s="50"/>
      <c r="X18" s="50"/>
      <c r="Y18" s="50"/>
      <c r="Z18" s="104"/>
      <c r="AA18" s="50"/>
      <c r="AB18" s="50"/>
      <c r="AC18" s="50"/>
      <c r="AD18" s="50"/>
      <c r="AE18" s="50"/>
      <c r="AF18" s="50"/>
      <c r="AG18" s="50"/>
      <c r="AH18" s="50"/>
      <c r="AI18" s="50"/>
      <c r="AJ18" s="50"/>
      <c r="AK18" s="50"/>
      <c r="AL18" s="50"/>
      <c r="AM18" s="50"/>
      <c r="AN18" s="50"/>
      <c r="AO18" s="50"/>
      <c r="AP18" s="50"/>
    </row>
    <row r="19" spans="1:42" x14ac:dyDescent="0.25">
      <c r="A19" s="103"/>
      <c r="B19" s="50"/>
      <c r="C19" s="50"/>
      <c r="D19" s="50"/>
      <c r="E19" s="50"/>
      <c r="F19" s="50"/>
      <c r="G19" s="50"/>
      <c r="H19" s="50"/>
      <c r="I19" s="50"/>
      <c r="J19" s="50"/>
      <c r="K19" s="50"/>
      <c r="L19" s="50"/>
      <c r="M19" s="50"/>
      <c r="N19" s="50"/>
      <c r="O19" s="50"/>
      <c r="P19" s="50"/>
      <c r="Q19" s="50"/>
      <c r="R19" s="50"/>
      <c r="S19" s="50"/>
      <c r="T19" s="50"/>
      <c r="U19" s="50"/>
      <c r="V19" s="50"/>
      <c r="W19" s="50"/>
      <c r="X19" s="50"/>
      <c r="Y19" s="50"/>
      <c r="Z19" s="104"/>
      <c r="AA19" s="50"/>
      <c r="AB19" s="50"/>
      <c r="AC19" s="50"/>
      <c r="AD19" s="50"/>
      <c r="AE19" s="50"/>
      <c r="AF19" s="50"/>
      <c r="AG19" s="50"/>
      <c r="AH19" s="50"/>
      <c r="AI19" s="50"/>
      <c r="AJ19" s="50"/>
      <c r="AK19" s="50"/>
      <c r="AL19" s="50"/>
      <c r="AM19" s="50"/>
      <c r="AN19" s="50"/>
      <c r="AO19" s="50"/>
      <c r="AP19" s="50"/>
    </row>
    <row r="20" spans="1:42" x14ac:dyDescent="0.25">
      <c r="A20" s="103"/>
      <c r="B20" s="50"/>
      <c r="C20" s="50"/>
      <c r="D20" s="50"/>
      <c r="E20" s="50"/>
      <c r="F20" s="50"/>
      <c r="G20" s="50"/>
      <c r="H20" s="50"/>
      <c r="I20" s="50"/>
      <c r="J20" s="50"/>
      <c r="K20" s="50"/>
      <c r="L20" s="50"/>
      <c r="M20" s="50"/>
      <c r="N20" s="50"/>
      <c r="O20" s="50"/>
      <c r="P20" s="50"/>
      <c r="Q20" s="50"/>
      <c r="R20" s="50"/>
      <c r="S20" s="50"/>
      <c r="T20" s="50"/>
      <c r="U20" s="50"/>
      <c r="V20" s="50"/>
      <c r="W20" s="50"/>
      <c r="X20" s="50"/>
      <c r="Y20" s="50"/>
      <c r="Z20" s="104"/>
      <c r="AA20" s="50"/>
      <c r="AB20" s="50"/>
      <c r="AC20" s="50"/>
      <c r="AD20" s="50"/>
      <c r="AE20" s="50"/>
      <c r="AF20" s="50"/>
      <c r="AG20" s="50"/>
      <c r="AH20" s="50"/>
      <c r="AI20" s="50"/>
      <c r="AJ20" s="50"/>
      <c r="AK20" s="50"/>
      <c r="AL20" s="50"/>
      <c r="AM20" s="50"/>
      <c r="AN20" s="50"/>
      <c r="AO20" s="50"/>
      <c r="AP20" s="50"/>
    </row>
    <row r="21" spans="1:42" x14ac:dyDescent="0.25">
      <c r="A21" s="103"/>
      <c r="B21" s="50"/>
      <c r="C21" s="50"/>
      <c r="D21" s="50"/>
      <c r="E21" s="50"/>
      <c r="F21" s="50"/>
      <c r="G21" s="50"/>
      <c r="H21" s="50"/>
      <c r="I21" s="50"/>
      <c r="J21" s="50"/>
      <c r="K21" s="50"/>
      <c r="L21" s="50"/>
      <c r="M21" s="50"/>
      <c r="N21" s="50"/>
      <c r="O21" s="50"/>
      <c r="P21" s="50"/>
      <c r="Q21" s="50"/>
      <c r="R21" s="50"/>
      <c r="S21" s="50"/>
      <c r="T21" s="50"/>
      <c r="U21" s="50"/>
      <c r="V21" s="50"/>
      <c r="W21" s="50"/>
      <c r="X21" s="50"/>
      <c r="Y21" s="50"/>
      <c r="Z21" s="104"/>
      <c r="AA21" s="50"/>
      <c r="AB21" s="50"/>
      <c r="AC21" s="50"/>
      <c r="AD21" s="50"/>
      <c r="AE21" s="50"/>
      <c r="AF21" s="50"/>
      <c r="AG21" s="50"/>
      <c r="AH21" s="50"/>
      <c r="AI21" s="50"/>
      <c r="AJ21" s="50"/>
      <c r="AK21" s="50"/>
      <c r="AL21" s="50"/>
      <c r="AM21" s="50"/>
      <c r="AN21" s="50"/>
      <c r="AO21" s="50"/>
      <c r="AP21" s="50"/>
    </row>
    <row r="22" spans="1:42" x14ac:dyDescent="0.25">
      <c r="A22" s="103"/>
      <c r="B22" s="50"/>
      <c r="C22" s="50"/>
      <c r="D22" s="50"/>
      <c r="E22" s="50"/>
      <c r="F22" s="50"/>
      <c r="G22" s="50"/>
      <c r="H22" s="50"/>
      <c r="I22" s="50"/>
      <c r="J22" s="50"/>
      <c r="K22" s="50"/>
      <c r="L22" s="50"/>
      <c r="M22" s="50"/>
      <c r="N22" s="50"/>
      <c r="O22" s="50"/>
      <c r="P22" s="50"/>
      <c r="Q22" s="50"/>
      <c r="R22" s="50"/>
      <c r="S22" s="50"/>
      <c r="T22" s="50"/>
      <c r="U22" s="50"/>
      <c r="V22" s="50"/>
      <c r="W22" s="50"/>
      <c r="X22" s="50"/>
      <c r="Y22" s="50"/>
      <c r="Z22" s="104"/>
      <c r="AA22" s="50"/>
      <c r="AB22" s="50"/>
      <c r="AC22" s="50"/>
      <c r="AD22" s="50"/>
      <c r="AE22" s="50"/>
      <c r="AF22" s="50"/>
      <c r="AG22" s="50"/>
      <c r="AH22" s="50"/>
      <c r="AI22" s="50"/>
      <c r="AJ22" s="50"/>
      <c r="AK22" s="50"/>
      <c r="AL22" s="50"/>
      <c r="AM22" s="50"/>
      <c r="AN22" s="50"/>
      <c r="AO22" s="50"/>
      <c r="AP22" s="50"/>
    </row>
    <row r="23" spans="1:42" x14ac:dyDescent="0.25">
      <c r="A23" s="103"/>
      <c r="B23" s="50"/>
      <c r="C23" s="50"/>
      <c r="D23" s="50"/>
      <c r="E23" s="50"/>
      <c r="F23" s="50"/>
      <c r="G23" s="50"/>
      <c r="H23" s="50"/>
      <c r="I23" s="50"/>
      <c r="J23" s="50"/>
      <c r="K23" s="50"/>
      <c r="L23" s="50"/>
      <c r="M23" s="50"/>
      <c r="N23" s="50"/>
      <c r="O23" s="50"/>
      <c r="P23" s="50"/>
      <c r="Q23" s="50"/>
      <c r="R23" s="50"/>
      <c r="S23" s="50"/>
      <c r="T23" s="50"/>
      <c r="U23" s="50"/>
      <c r="V23" s="50"/>
      <c r="W23" s="50"/>
      <c r="X23" s="50"/>
      <c r="Y23" s="50"/>
      <c r="Z23" s="104"/>
      <c r="AA23" s="50"/>
      <c r="AB23" s="50"/>
      <c r="AC23" s="50"/>
      <c r="AD23" s="50"/>
      <c r="AE23" s="50"/>
      <c r="AF23" s="50"/>
      <c r="AG23" s="50"/>
      <c r="AH23" s="50"/>
      <c r="AI23" s="50"/>
      <c r="AJ23" s="50"/>
      <c r="AK23" s="50"/>
      <c r="AL23" s="50"/>
      <c r="AM23" s="50"/>
      <c r="AN23" s="50"/>
      <c r="AO23" s="50"/>
      <c r="AP23" s="50"/>
    </row>
    <row r="24" spans="1:42" x14ac:dyDescent="0.25">
      <c r="A24" s="103"/>
      <c r="B24" s="50"/>
      <c r="C24" s="50"/>
      <c r="D24" s="50"/>
      <c r="E24" s="50"/>
      <c r="F24" s="50"/>
      <c r="G24" s="50"/>
      <c r="H24" s="50"/>
      <c r="I24" s="50"/>
      <c r="J24" s="50"/>
      <c r="K24" s="50"/>
      <c r="L24" s="50"/>
      <c r="M24" s="50"/>
      <c r="N24" s="50"/>
      <c r="O24" s="50"/>
      <c r="P24" s="50"/>
      <c r="Q24" s="50"/>
      <c r="R24" s="50"/>
      <c r="S24" s="50"/>
      <c r="T24" s="50"/>
      <c r="U24" s="50"/>
      <c r="V24" s="50"/>
      <c r="W24" s="50"/>
      <c r="X24" s="50"/>
      <c r="Y24" s="50"/>
      <c r="Z24" s="104"/>
      <c r="AA24" s="50"/>
      <c r="AB24" s="50"/>
      <c r="AC24" s="50"/>
      <c r="AD24" s="50"/>
      <c r="AE24" s="50"/>
      <c r="AF24" s="50"/>
      <c r="AG24" s="50"/>
      <c r="AH24" s="50"/>
      <c r="AI24" s="50"/>
      <c r="AJ24" s="50"/>
      <c r="AK24" s="50"/>
      <c r="AL24" s="50"/>
      <c r="AM24" s="50"/>
      <c r="AN24" s="50"/>
      <c r="AO24" s="50"/>
      <c r="AP24" s="50"/>
    </row>
    <row r="25" spans="1:42" x14ac:dyDescent="0.25">
      <c r="A25" s="103"/>
      <c r="B25" s="50"/>
      <c r="C25" s="50"/>
      <c r="D25" s="50"/>
      <c r="E25" s="50"/>
      <c r="F25" s="50"/>
      <c r="G25" s="50"/>
      <c r="H25" s="50"/>
      <c r="I25" s="50"/>
      <c r="J25" s="50"/>
      <c r="K25" s="50"/>
      <c r="L25" s="50"/>
      <c r="M25" s="50"/>
      <c r="N25" s="50"/>
      <c r="O25" s="50"/>
      <c r="P25" s="50"/>
      <c r="Q25" s="50"/>
      <c r="R25" s="50"/>
      <c r="S25" s="50"/>
      <c r="T25" s="50"/>
      <c r="U25" s="50"/>
      <c r="V25" s="50"/>
      <c r="W25" s="50"/>
      <c r="X25" s="50"/>
      <c r="Y25" s="50"/>
      <c r="Z25" s="104"/>
      <c r="AA25" s="50"/>
      <c r="AB25" s="50"/>
      <c r="AC25" s="50"/>
      <c r="AD25" s="50"/>
      <c r="AE25" s="50"/>
      <c r="AF25" s="50"/>
      <c r="AG25" s="50"/>
      <c r="AH25" s="50"/>
      <c r="AI25" s="50"/>
      <c r="AJ25" s="50"/>
      <c r="AK25" s="50"/>
      <c r="AL25" s="50"/>
      <c r="AM25" s="50"/>
      <c r="AN25" s="50"/>
      <c r="AO25" s="50"/>
      <c r="AP25" s="50"/>
    </row>
    <row r="26" spans="1:42" x14ac:dyDescent="0.25">
      <c r="A26" s="103"/>
      <c r="B26" s="50"/>
      <c r="C26" s="50"/>
      <c r="D26" s="50"/>
      <c r="E26" s="50"/>
      <c r="F26" s="50"/>
      <c r="G26" s="50"/>
      <c r="H26" s="50"/>
      <c r="I26" s="50"/>
      <c r="J26" s="50"/>
      <c r="K26" s="50"/>
      <c r="L26" s="50"/>
      <c r="M26" s="50"/>
      <c r="N26" s="50"/>
      <c r="O26" s="50"/>
      <c r="P26" s="50"/>
      <c r="Q26" s="50"/>
      <c r="R26" s="50"/>
      <c r="S26" s="50"/>
      <c r="T26" s="50"/>
      <c r="U26" s="50"/>
      <c r="V26" s="50"/>
      <c r="W26" s="50"/>
      <c r="X26" s="50"/>
      <c r="Y26" s="50"/>
      <c r="Z26" s="104"/>
      <c r="AA26" s="50"/>
      <c r="AB26" s="50"/>
      <c r="AC26" s="50"/>
      <c r="AD26" s="50"/>
      <c r="AE26" s="50"/>
      <c r="AF26" s="50"/>
      <c r="AG26" s="50"/>
      <c r="AH26" s="50"/>
      <c r="AI26" s="50"/>
      <c r="AJ26" s="50"/>
      <c r="AK26" s="50"/>
      <c r="AL26" s="50"/>
      <c r="AM26" s="50"/>
      <c r="AN26" s="50"/>
      <c r="AO26" s="50"/>
      <c r="AP26" s="50"/>
    </row>
    <row r="27" spans="1:42" x14ac:dyDescent="0.25">
      <c r="A27" s="103"/>
      <c r="B27" s="50"/>
      <c r="C27" s="50"/>
      <c r="D27" s="50"/>
      <c r="E27" s="50"/>
      <c r="F27" s="50"/>
      <c r="G27" s="50"/>
      <c r="H27" s="50"/>
      <c r="I27" s="50"/>
      <c r="J27" s="50"/>
      <c r="K27" s="50"/>
      <c r="L27" s="50"/>
      <c r="M27" s="50"/>
      <c r="N27" s="50"/>
      <c r="O27" s="50"/>
      <c r="P27" s="50"/>
      <c r="Q27" s="50"/>
      <c r="R27" s="50"/>
      <c r="S27" s="50"/>
      <c r="T27" s="50"/>
      <c r="U27" s="50"/>
      <c r="V27" s="50"/>
      <c r="W27" s="50"/>
      <c r="X27" s="50"/>
      <c r="Y27" s="50"/>
      <c r="Z27" s="104"/>
      <c r="AA27" s="50"/>
      <c r="AB27" s="50"/>
      <c r="AC27" s="50"/>
      <c r="AD27" s="50"/>
      <c r="AE27" s="50"/>
      <c r="AF27" s="50"/>
      <c r="AG27" s="50"/>
      <c r="AH27" s="50"/>
      <c r="AI27" s="50"/>
      <c r="AJ27" s="50"/>
      <c r="AK27" s="50"/>
      <c r="AL27" s="50"/>
      <c r="AM27" s="50"/>
      <c r="AN27" s="50"/>
      <c r="AO27" s="50"/>
      <c r="AP27" s="50"/>
    </row>
    <row r="28" spans="1:42" x14ac:dyDescent="0.25">
      <c r="A28" s="103"/>
      <c r="B28" s="50"/>
      <c r="C28" s="50"/>
      <c r="D28" s="50"/>
      <c r="E28" s="50"/>
      <c r="F28" s="50"/>
      <c r="G28" s="50"/>
      <c r="H28" s="50"/>
      <c r="I28" s="50"/>
      <c r="J28" s="50"/>
      <c r="K28" s="50"/>
      <c r="L28" s="50"/>
      <c r="M28" s="50"/>
      <c r="N28" s="50"/>
      <c r="O28" s="50"/>
      <c r="P28" s="50"/>
      <c r="Q28" s="50"/>
      <c r="R28" s="50"/>
      <c r="S28" s="50"/>
      <c r="T28" s="50"/>
      <c r="U28" s="50"/>
      <c r="V28" s="50"/>
      <c r="W28" s="50"/>
      <c r="X28" s="50"/>
      <c r="Y28" s="50"/>
      <c r="Z28" s="104"/>
      <c r="AA28" s="50"/>
      <c r="AB28" s="50"/>
      <c r="AC28" s="50"/>
      <c r="AD28" s="50"/>
      <c r="AE28" s="50"/>
      <c r="AF28" s="50"/>
      <c r="AG28" s="50"/>
      <c r="AH28" s="50"/>
      <c r="AI28" s="50"/>
      <c r="AJ28" s="50"/>
      <c r="AK28" s="50"/>
      <c r="AL28" s="50"/>
      <c r="AM28" s="50"/>
      <c r="AN28" s="50"/>
      <c r="AO28" s="50"/>
      <c r="AP28" s="50"/>
    </row>
    <row r="29" spans="1:42" x14ac:dyDescent="0.25">
      <c r="A29" s="103"/>
      <c r="B29" s="50"/>
      <c r="C29" s="50"/>
      <c r="D29" s="50"/>
      <c r="E29" s="50"/>
      <c r="F29" s="50"/>
      <c r="G29" s="50"/>
      <c r="H29" s="50"/>
      <c r="I29" s="50"/>
      <c r="J29" s="50"/>
      <c r="K29" s="50"/>
      <c r="L29" s="50"/>
      <c r="M29" s="50"/>
      <c r="N29" s="50"/>
      <c r="O29" s="50"/>
      <c r="P29" s="50"/>
      <c r="Q29" s="50"/>
      <c r="R29" s="50"/>
      <c r="S29" s="50"/>
      <c r="T29" s="50"/>
      <c r="U29" s="50"/>
      <c r="V29" s="50"/>
      <c r="W29" s="50"/>
      <c r="X29" s="50"/>
      <c r="Y29" s="50"/>
      <c r="Z29" s="104"/>
      <c r="AA29" s="50"/>
      <c r="AB29" s="50"/>
      <c r="AC29" s="50"/>
      <c r="AD29" s="50"/>
      <c r="AE29" s="50"/>
      <c r="AF29" s="50"/>
      <c r="AG29" s="50"/>
      <c r="AH29" s="50"/>
      <c r="AI29" s="50"/>
      <c r="AJ29" s="50"/>
      <c r="AK29" s="50"/>
      <c r="AL29" s="50"/>
      <c r="AM29" s="50"/>
      <c r="AN29" s="50"/>
      <c r="AO29" s="50"/>
      <c r="AP29" s="50"/>
    </row>
    <row r="30" spans="1:42" x14ac:dyDescent="0.25">
      <c r="A30" s="103"/>
      <c r="B30" s="50"/>
      <c r="C30" s="50"/>
      <c r="D30" s="50"/>
      <c r="E30" s="50"/>
      <c r="F30" s="50"/>
      <c r="G30" s="50"/>
      <c r="H30" s="50"/>
      <c r="I30" s="50"/>
      <c r="J30" s="50"/>
      <c r="K30" s="50"/>
      <c r="L30" s="50"/>
      <c r="M30" s="50"/>
      <c r="N30" s="50"/>
      <c r="O30" s="50"/>
      <c r="P30" s="50"/>
      <c r="Q30" s="50"/>
      <c r="R30" s="50"/>
      <c r="S30" s="50"/>
      <c r="T30" s="50"/>
      <c r="U30" s="50"/>
      <c r="V30" s="50"/>
      <c r="W30" s="50"/>
      <c r="X30" s="50"/>
      <c r="Y30" s="50"/>
      <c r="Z30" s="104"/>
      <c r="AA30" s="50"/>
      <c r="AB30" s="50"/>
      <c r="AC30" s="50"/>
      <c r="AD30" s="50"/>
      <c r="AE30" s="50"/>
      <c r="AF30" s="50"/>
      <c r="AG30" s="50"/>
      <c r="AH30" s="50"/>
      <c r="AI30" s="50"/>
      <c r="AJ30" s="50"/>
      <c r="AK30" s="50"/>
      <c r="AL30" s="50"/>
      <c r="AM30" s="50"/>
      <c r="AN30" s="50"/>
      <c r="AO30" s="50"/>
      <c r="AP30" s="50"/>
    </row>
    <row r="31" spans="1:42" x14ac:dyDescent="0.25">
      <c r="A31" s="103"/>
      <c r="B31" s="50"/>
      <c r="C31" s="50"/>
      <c r="D31" s="50"/>
      <c r="E31" s="50"/>
      <c r="F31" s="50"/>
      <c r="G31" s="50"/>
      <c r="H31" s="50"/>
      <c r="I31" s="50"/>
      <c r="J31" s="50"/>
      <c r="K31" s="50"/>
      <c r="L31" s="50"/>
      <c r="M31" s="50"/>
      <c r="N31" s="50"/>
      <c r="O31" s="50"/>
      <c r="P31" s="50"/>
      <c r="Q31" s="50"/>
      <c r="R31" s="50"/>
      <c r="S31" s="50"/>
      <c r="T31" s="50"/>
      <c r="U31" s="50"/>
      <c r="V31" s="50"/>
      <c r="W31" s="50"/>
      <c r="X31" s="50"/>
      <c r="Y31" s="50"/>
      <c r="Z31" s="104"/>
      <c r="AA31" s="50"/>
      <c r="AB31" s="50"/>
      <c r="AC31" s="50"/>
      <c r="AD31" s="50"/>
      <c r="AE31" s="50"/>
      <c r="AF31" s="50"/>
      <c r="AG31" s="50"/>
      <c r="AH31" s="50"/>
      <c r="AI31" s="50"/>
      <c r="AJ31" s="50"/>
      <c r="AK31" s="50"/>
      <c r="AL31" s="50"/>
      <c r="AM31" s="50"/>
      <c r="AN31" s="50"/>
      <c r="AO31" s="50"/>
      <c r="AP31" s="50"/>
    </row>
    <row r="32" spans="1:42" x14ac:dyDescent="0.25">
      <c r="A32" s="103"/>
      <c r="B32" s="50"/>
      <c r="C32" s="50"/>
      <c r="D32" s="50"/>
      <c r="E32" s="50"/>
      <c r="F32" s="50"/>
      <c r="G32" s="50"/>
      <c r="H32" s="50"/>
      <c r="I32" s="50"/>
      <c r="J32" s="50"/>
      <c r="K32" s="50"/>
      <c r="L32" s="50"/>
      <c r="M32" s="50"/>
      <c r="N32" s="50"/>
      <c r="O32" s="50"/>
      <c r="P32" s="50"/>
      <c r="Q32" s="50"/>
      <c r="R32" s="50"/>
      <c r="S32" s="50"/>
      <c r="T32" s="50"/>
      <c r="U32" s="50"/>
      <c r="V32" s="50"/>
      <c r="W32" s="50"/>
      <c r="X32" s="50"/>
      <c r="Y32" s="50"/>
      <c r="Z32" s="104"/>
      <c r="AA32" s="50"/>
      <c r="AB32" s="50"/>
      <c r="AC32" s="50"/>
      <c r="AD32" s="50"/>
      <c r="AE32" s="50"/>
      <c r="AF32" s="50"/>
      <c r="AG32" s="50"/>
      <c r="AH32" s="50"/>
      <c r="AI32" s="50"/>
      <c r="AJ32" s="50"/>
      <c r="AK32" s="50"/>
      <c r="AL32" s="50"/>
      <c r="AM32" s="50"/>
      <c r="AN32" s="50"/>
      <c r="AO32" s="50"/>
      <c r="AP32" s="50"/>
    </row>
    <row r="33" spans="1:42" x14ac:dyDescent="0.25">
      <c r="A33" s="103"/>
      <c r="B33" s="50"/>
      <c r="C33" s="50"/>
      <c r="D33" s="50"/>
      <c r="E33" s="50"/>
      <c r="F33" s="50"/>
      <c r="G33" s="50"/>
      <c r="H33" s="50"/>
      <c r="I33" s="50"/>
      <c r="J33" s="50"/>
      <c r="K33" s="50"/>
      <c r="L33" s="50"/>
      <c r="M33" s="50"/>
      <c r="N33" s="50"/>
      <c r="O33" s="50"/>
      <c r="P33" s="50"/>
      <c r="Q33" s="50"/>
      <c r="R33" s="50"/>
      <c r="S33" s="50"/>
      <c r="T33" s="50"/>
      <c r="U33" s="50"/>
      <c r="V33" s="50"/>
      <c r="W33" s="50"/>
      <c r="X33" s="50"/>
      <c r="Y33" s="50"/>
      <c r="Z33" s="104"/>
      <c r="AA33" s="50"/>
      <c r="AB33" s="50"/>
      <c r="AC33" s="50"/>
      <c r="AD33" s="50"/>
      <c r="AE33" s="50"/>
      <c r="AF33" s="50"/>
      <c r="AG33" s="50"/>
      <c r="AH33" s="50"/>
      <c r="AI33" s="50"/>
      <c r="AJ33" s="50"/>
      <c r="AK33" s="50"/>
      <c r="AL33" s="50"/>
      <c r="AM33" s="50"/>
      <c r="AN33" s="50"/>
      <c r="AO33" s="50"/>
      <c r="AP33" s="50"/>
    </row>
    <row r="34" spans="1:42" x14ac:dyDescent="0.25">
      <c r="A34" s="103"/>
      <c r="B34" s="50"/>
      <c r="C34" s="50"/>
      <c r="D34" s="50"/>
      <c r="E34" s="50"/>
      <c r="F34" s="50"/>
      <c r="G34" s="50"/>
      <c r="H34" s="50"/>
      <c r="I34" s="50"/>
      <c r="J34" s="50"/>
      <c r="K34" s="50"/>
      <c r="L34" s="50"/>
      <c r="M34" s="50"/>
      <c r="N34" s="50"/>
      <c r="O34" s="50"/>
      <c r="P34" s="50"/>
      <c r="Q34" s="50"/>
      <c r="R34" s="50"/>
      <c r="S34" s="50"/>
      <c r="T34" s="50"/>
      <c r="U34" s="50"/>
      <c r="V34" s="50"/>
      <c r="W34" s="50"/>
      <c r="X34" s="50"/>
      <c r="Y34" s="50"/>
      <c r="Z34" s="104"/>
      <c r="AA34" s="50"/>
      <c r="AB34" s="50"/>
      <c r="AC34" s="50"/>
      <c r="AD34" s="50"/>
      <c r="AE34" s="50"/>
      <c r="AF34" s="50"/>
      <c r="AG34" s="50"/>
      <c r="AH34" s="50"/>
      <c r="AI34" s="50"/>
      <c r="AJ34" s="50"/>
      <c r="AK34" s="50"/>
      <c r="AL34" s="50"/>
      <c r="AM34" s="50"/>
      <c r="AN34" s="50"/>
      <c r="AO34" s="50"/>
      <c r="AP34" s="50"/>
    </row>
    <row r="35" spans="1:42" x14ac:dyDescent="0.25">
      <c r="A35" s="103"/>
      <c r="B35" s="50"/>
      <c r="C35" s="50"/>
      <c r="D35" s="50"/>
      <c r="E35" s="50"/>
      <c r="F35" s="50"/>
      <c r="G35" s="50"/>
      <c r="H35" s="50"/>
      <c r="I35" s="50"/>
      <c r="J35" s="50"/>
      <c r="K35" s="50"/>
      <c r="L35" s="50"/>
      <c r="M35" s="50"/>
      <c r="N35" s="50"/>
      <c r="O35" s="50"/>
      <c r="P35" s="50"/>
      <c r="Q35" s="50"/>
      <c r="R35" s="50"/>
      <c r="S35" s="50"/>
      <c r="T35" s="50"/>
      <c r="U35" s="50"/>
      <c r="V35" s="50"/>
      <c r="W35" s="50"/>
      <c r="X35" s="50"/>
      <c r="Y35" s="50"/>
      <c r="Z35" s="104"/>
      <c r="AA35" s="50"/>
      <c r="AB35" s="50"/>
      <c r="AC35" s="50"/>
      <c r="AD35" s="50"/>
      <c r="AE35" s="50"/>
      <c r="AF35" s="50"/>
      <c r="AG35" s="50"/>
      <c r="AH35" s="50"/>
      <c r="AI35" s="50"/>
      <c r="AJ35" s="50"/>
      <c r="AK35" s="50"/>
      <c r="AL35" s="50"/>
      <c r="AM35" s="50"/>
      <c r="AN35" s="50"/>
      <c r="AO35" s="50"/>
      <c r="AP35" s="50"/>
    </row>
    <row r="36" spans="1:42" x14ac:dyDescent="0.25">
      <c r="A36" s="103"/>
      <c r="B36" s="50"/>
      <c r="C36" s="50"/>
      <c r="D36" s="50"/>
      <c r="E36" s="50"/>
      <c r="F36" s="50"/>
      <c r="G36" s="50"/>
      <c r="H36" s="50"/>
      <c r="I36" s="50"/>
      <c r="J36" s="50"/>
      <c r="K36" s="50"/>
      <c r="L36" s="50"/>
      <c r="M36" s="50"/>
      <c r="N36" s="50"/>
      <c r="O36" s="50"/>
      <c r="P36" s="50"/>
      <c r="Q36" s="50"/>
      <c r="R36" s="50"/>
      <c r="S36" s="50"/>
      <c r="T36" s="50"/>
      <c r="U36" s="50"/>
      <c r="V36" s="50"/>
      <c r="W36" s="50"/>
      <c r="X36" s="50"/>
      <c r="Y36" s="50"/>
      <c r="Z36" s="104"/>
      <c r="AA36" s="50"/>
      <c r="AB36" s="50"/>
      <c r="AC36" s="50"/>
      <c r="AD36" s="50"/>
      <c r="AE36" s="50"/>
      <c r="AF36" s="50"/>
      <c r="AG36" s="50"/>
      <c r="AH36" s="50"/>
      <c r="AI36" s="50"/>
      <c r="AJ36" s="50"/>
      <c r="AK36" s="50"/>
      <c r="AL36" s="50"/>
      <c r="AM36" s="50"/>
      <c r="AN36" s="50"/>
      <c r="AO36" s="50"/>
      <c r="AP36" s="50"/>
    </row>
    <row r="37" spans="1:42" x14ac:dyDescent="0.25">
      <c r="A37" s="103"/>
      <c r="B37" s="50"/>
      <c r="C37" s="50"/>
      <c r="D37" s="50"/>
      <c r="E37" s="50"/>
      <c r="F37" s="50"/>
      <c r="G37" s="50"/>
      <c r="H37" s="50"/>
      <c r="I37" s="50"/>
      <c r="J37" s="50"/>
      <c r="K37" s="50"/>
      <c r="L37" s="50"/>
      <c r="M37" s="50"/>
      <c r="N37" s="50"/>
      <c r="O37" s="50"/>
      <c r="P37" s="50"/>
      <c r="Q37" s="50"/>
      <c r="R37" s="50"/>
      <c r="S37" s="50"/>
      <c r="T37" s="50"/>
      <c r="U37" s="50"/>
      <c r="V37" s="50"/>
      <c r="W37" s="50"/>
      <c r="X37" s="50"/>
      <c r="Y37" s="50"/>
      <c r="Z37" s="104"/>
      <c r="AA37" s="50"/>
      <c r="AB37" s="50"/>
      <c r="AC37" s="50"/>
      <c r="AD37" s="50"/>
      <c r="AE37" s="50"/>
      <c r="AF37" s="50"/>
      <c r="AG37" s="50"/>
      <c r="AH37" s="50"/>
      <c r="AI37" s="50"/>
      <c r="AJ37" s="50"/>
      <c r="AK37" s="50"/>
      <c r="AL37" s="50"/>
      <c r="AM37" s="50"/>
      <c r="AN37" s="50"/>
      <c r="AO37" s="50"/>
      <c r="AP37" s="50"/>
    </row>
    <row r="38" spans="1:42" x14ac:dyDescent="0.25">
      <c r="A38" s="103"/>
      <c r="B38" s="50"/>
      <c r="C38" s="50"/>
      <c r="D38" s="50"/>
      <c r="E38" s="50"/>
      <c r="F38" s="50"/>
      <c r="G38" s="50"/>
      <c r="H38" s="50"/>
      <c r="I38" s="50"/>
      <c r="J38" s="50"/>
      <c r="K38" s="50"/>
      <c r="L38" s="50"/>
      <c r="M38" s="50"/>
      <c r="N38" s="50"/>
      <c r="O38" s="50"/>
      <c r="P38" s="50"/>
      <c r="Q38" s="50"/>
      <c r="R38" s="50"/>
      <c r="S38" s="50"/>
      <c r="T38" s="50"/>
      <c r="U38" s="50"/>
      <c r="V38" s="50"/>
      <c r="W38" s="50"/>
      <c r="X38" s="50"/>
      <c r="Y38" s="50"/>
      <c r="Z38" s="104"/>
      <c r="AA38" s="50"/>
      <c r="AB38" s="50"/>
      <c r="AC38" s="50"/>
      <c r="AD38" s="50"/>
      <c r="AE38" s="50"/>
      <c r="AF38" s="50"/>
      <c r="AG38" s="50"/>
      <c r="AH38" s="50"/>
      <c r="AI38" s="50"/>
      <c r="AJ38" s="50"/>
      <c r="AK38" s="50"/>
      <c r="AL38" s="50"/>
      <c r="AM38" s="50"/>
      <c r="AN38" s="50"/>
      <c r="AO38" s="50"/>
      <c r="AP38" s="50"/>
    </row>
    <row r="39" spans="1:42" x14ac:dyDescent="0.25">
      <c r="A39" s="103"/>
      <c r="B39" s="50"/>
      <c r="C39" s="50"/>
      <c r="D39" s="50"/>
      <c r="E39" s="50"/>
      <c r="F39" s="50"/>
      <c r="G39" s="50"/>
      <c r="H39" s="50"/>
      <c r="I39" s="50"/>
      <c r="J39" s="50"/>
      <c r="K39" s="50"/>
      <c r="L39" s="50"/>
      <c r="M39" s="50"/>
      <c r="N39" s="50"/>
      <c r="O39" s="50"/>
      <c r="P39" s="50"/>
      <c r="Q39" s="50"/>
      <c r="R39" s="50"/>
      <c r="S39" s="50"/>
      <c r="T39" s="50"/>
      <c r="U39" s="50"/>
      <c r="V39" s="50"/>
      <c r="W39" s="50"/>
      <c r="X39" s="50"/>
      <c r="Y39" s="50"/>
      <c r="Z39" s="104"/>
      <c r="AA39" s="50"/>
      <c r="AB39" s="50"/>
      <c r="AC39" s="50"/>
      <c r="AD39" s="50"/>
      <c r="AE39" s="50"/>
      <c r="AF39" s="50"/>
      <c r="AG39" s="50"/>
      <c r="AH39" s="50"/>
      <c r="AI39" s="50"/>
      <c r="AJ39" s="50"/>
      <c r="AK39" s="50"/>
      <c r="AL39" s="50"/>
      <c r="AM39" s="50"/>
      <c r="AN39" s="50"/>
      <c r="AO39" s="50"/>
      <c r="AP39" s="50"/>
    </row>
    <row r="40" spans="1:42" x14ac:dyDescent="0.25">
      <c r="A40" s="103"/>
      <c r="B40" s="50"/>
      <c r="C40" s="50"/>
      <c r="D40" s="50"/>
      <c r="E40" s="50"/>
      <c r="F40" s="50"/>
      <c r="G40" s="50"/>
      <c r="H40" s="50"/>
      <c r="I40" s="50"/>
      <c r="J40" s="50"/>
      <c r="K40" s="50"/>
      <c r="L40" s="50"/>
      <c r="M40" s="50"/>
      <c r="N40" s="50"/>
      <c r="O40" s="50"/>
      <c r="P40" s="50"/>
      <c r="Q40" s="50"/>
      <c r="R40" s="50"/>
      <c r="S40" s="50"/>
      <c r="T40" s="50"/>
      <c r="U40" s="50"/>
      <c r="V40" s="50"/>
      <c r="W40" s="50"/>
      <c r="X40" s="50"/>
      <c r="Y40" s="50"/>
      <c r="Z40" s="104"/>
      <c r="AA40" s="50"/>
      <c r="AB40" s="50"/>
      <c r="AC40" s="50"/>
      <c r="AD40" s="50"/>
      <c r="AE40" s="50"/>
      <c r="AF40" s="50"/>
      <c r="AG40" s="50"/>
      <c r="AH40" s="50"/>
      <c r="AI40" s="50"/>
      <c r="AJ40" s="50"/>
      <c r="AK40" s="50"/>
      <c r="AL40" s="50"/>
      <c r="AM40" s="50"/>
      <c r="AN40" s="50"/>
      <c r="AO40" s="50"/>
      <c r="AP40" s="50"/>
    </row>
    <row r="41" spans="1:42" x14ac:dyDescent="0.25">
      <c r="A41" s="103"/>
      <c r="B41" s="50"/>
      <c r="C41" s="50"/>
      <c r="D41" s="50"/>
      <c r="E41" s="50"/>
      <c r="F41" s="50"/>
      <c r="G41" s="50"/>
      <c r="H41" s="50"/>
      <c r="I41" s="50"/>
      <c r="J41" s="50"/>
      <c r="K41" s="50"/>
      <c r="L41" s="50"/>
      <c r="M41" s="50"/>
      <c r="N41" s="50"/>
      <c r="O41" s="50"/>
      <c r="P41" s="50"/>
      <c r="Q41" s="50"/>
      <c r="R41" s="50"/>
      <c r="S41" s="50"/>
      <c r="T41" s="50"/>
      <c r="U41" s="50"/>
      <c r="V41" s="50"/>
      <c r="W41" s="50"/>
      <c r="X41" s="50"/>
      <c r="Y41" s="50"/>
      <c r="Z41" s="104"/>
      <c r="AA41" s="50"/>
      <c r="AB41" s="50"/>
      <c r="AC41" s="50"/>
      <c r="AD41" s="50"/>
      <c r="AE41" s="50"/>
      <c r="AF41" s="50"/>
      <c r="AG41" s="50"/>
      <c r="AH41" s="50"/>
      <c r="AI41" s="50"/>
      <c r="AJ41" s="50"/>
      <c r="AK41" s="50"/>
      <c r="AL41" s="50"/>
      <c r="AM41" s="50"/>
      <c r="AN41" s="50"/>
      <c r="AO41" s="50"/>
      <c r="AP41" s="50"/>
    </row>
    <row r="42" spans="1:42" x14ac:dyDescent="0.25">
      <c r="A42" s="103"/>
      <c r="B42" s="50"/>
      <c r="C42" s="50"/>
      <c r="D42" s="50"/>
      <c r="E42" s="50"/>
      <c r="F42" s="50"/>
      <c r="G42" s="50"/>
      <c r="H42" s="50"/>
      <c r="I42" s="50"/>
      <c r="J42" s="50"/>
      <c r="K42" s="50"/>
      <c r="L42" s="50"/>
      <c r="M42" s="50"/>
      <c r="N42" s="50"/>
      <c r="O42" s="50"/>
      <c r="P42" s="50"/>
      <c r="Q42" s="50"/>
      <c r="R42" s="50"/>
      <c r="S42" s="50"/>
      <c r="T42" s="50"/>
      <c r="U42" s="50"/>
      <c r="V42" s="50"/>
      <c r="W42" s="50"/>
      <c r="X42" s="50"/>
      <c r="Y42" s="50"/>
      <c r="Z42" s="104"/>
      <c r="AA42" s="50"/>
      <c r="AB42" s="50"/>
      <c r="AC42" s="50"/>
      <c r="AD42" s="50"/>
      <c r="AE42" s="50"/>
      <c r="AF42" s="50"/>
      <c r="AG42" s="50"/>
      <c r="AH42" s="50"/>
      <c r="AI42" s="50"/>
      <c r="AJ42" s="50"/>
      <c r="AK42" s="50"/>
      <c r="AL42" s="50"/>
      <c r="AM42" s="50"/>
      <c r="AN42" s="50"/>
      <c r="AO42" s="50"/>
      <c r="AP42" s="50"/>
    </row>
    <row r="43" spans="1:42" x14ac:dyDescent="0.25">
      <c r="A43" s="103"/>
      <c r="B43" s="50"/>
      <c r="C43" s="50"/>
      <c r="D43" s="50"/>
      <c r="E43" s="50"/>
      <c r="F43" s="50"/>
      <c r="G43" s="50"/>
      <c r="H43" s="50"/>
      <c r="I43" s="50"/>
      <c r="J43" s="50"/>
      <c r="K43" s="50"/>
      <c r="L43" s="50"/>
      <c r="M43" s="50"/>
      <c r="N43" s="50"/>
      <c r="O43" s="50"/>
      <c r="P43" s="50"/>
      <c r="Q43" s="50"/>
      <c r="R43" s="50"/>
      <c r="S43" s="50"/>
      <c r="T43" s="50"/>
      <c r="U43" s="50"/>
      <c r="V43" s="50"/>
      <c r="W43" s="50"/>
      <c r="X43" s="50"/>
      <c r="Y43" s="50"/>
      <c r="Z43" s="104"/>
      <c r="AA43" s="50"/>
      <c r="AB43" s="50"/>
      <c r="AC43" s="50"/>
      <c r="AD43" s="50"/>
      <c r="AE43" s="50"/>
      <c r="AF43" s="50"/>
      <c r="AG43" s="50"/>
      <c r="AH43" s="50"/>
      <c r="AI43" s="50"/>
      <c r="AJ43" s="50"/>
      <c r="AK43" s="50"/>
      <c r="AL43" s="50"/>
      <c r="AM43" s="50"/>
      <c r="AN43" s="50"/>
      <c r="AO43" s="50"/>
      <c r="AP43" s="50"/>
    </row>
    <row r="44" spans="1:42" x14ac:dyDescent="0.25">
      <c r="A44" s="103"/>
      <c r="B44" s="50"/>
      <c r="C44" s="50"/>
      <c r="D44" s="50"/>
      <c r="E44" s="50"/>
      <c r="F44" s="50"/>
      <c r="G44" s="50"/>
      <c r="H44" s="50"/>
      <c r="I44" s="50"/>
      <c r="J44" s="50"/>
      <c r="K44" s="50"/>
      <c r="L44" s="50"/>
      <c r="M44" s="50"/>
      <c r="N44" s="50"/>
      <c r="O44" s="50"/>
      <c r="P44" s="50"/>
      <c r="Q44" s="50"/>
      <c r="R44" s="50"/>
      <c r="S44" s="50"/>
      <c r="T44" s="50"/>
      <c r="U44" s="50"/>
      <c r="V44" s="50"/>
      <c r="W44" s="50"/>
      <c r="X44" s="50"/>
      <c r="Y44" s="50"/>
      <c r="Z44" s="104"/>
      <c r="AA44" s="50"/>
      <c r="AB44" s="50"/>
      <c r="AC44" s="50"/>
      <c r="AD44" s="50"/>
      <c r="AE44" s="50"/>
      <c r="AF44" s="50"/>
      <c r="AG44" s="50"/>
      <c r="AH44" s="50"/>
      <c r="AI44" s="50"/>
      <c r="AJ44" s="50"/>
      <c r="AK44" s="50"/>
      <c r="AL44" s="50"/>
      <c r="AM44" s="50"/>
      <c r="AN44" s="50"/>
      <c r="AO44" s="50"/>
      <c r="AP44" s="50"/>
    </row>
    <row r="45" spans="1:42" x14ac:dyDescent="0.25">
      <c r="A45" s="103"/>
      <c r="B45" s="50"/>
      <c r="C45" s="50"/>
      <c r="D45" s="50"/>
      <c r="E45" s="50"/>
      <c r="F45" s="50"/>
      <c r="G45" s="50"/>
      <c r="H45" s="50"/>
      <c r="I45" s="50"/>
      <c r="J45" s="50"/>
      <c r="K45" s="50"/>
      <c r="L45" s="50"/>
      <c r="M45" s="50"/>
      <c r="N45" s="50"/>
      <c r="O45" s="50"/>
      <c r="P45" s="50"/>
      <c r="Q45" s="50"/>
      <c r="R45" s="50"/>
      <c r="S45" s="50"/>
      <c r="T45" s="50"/>
      <c r="U45" s="50"/>
      <c r="V45" s="50"/>
      <c r="W45" s="50"/>
      <c r="X45" s="50"/>
      <c r="Y45" s="50"/>
      <c r="Z45" s="104"/>
      <c r="AA45" s="50"/>
      <c r="AB45" s="50"/>
      <c r="AC45" s="50"/>
      <c r="AD45" s="50"/>
      <c r="AE45" s="50"/>
      <c r="AF45" s="50"/>
      <c r="AG45" s="50"/>
      <c r="AH45" s="50"/>
      <c r="AI45" s="50"/>
      <c r="AJ45" s="50"/>
      <c r="AK45" s="50"/>
      <c r="AL45" s="50"/>
      <c r="AM45" s="50"/>
      <c r="AN45" s="50"/>
      <c r="AO45" s="50"/>
      <c r="AP45" s="50"/>
    </row>
    <row r="46" spans="1:42" x14ac:dyDescent="0.25">
      <c r="A46" s="103"/>
      <c r="B46" s="50"/>
      <c r="C46" s="50"/>
      <c r="D46" s="50"/>
      <c r="E46" s="50"/>
      <c r="F46" s="50"/>
      <c r="G46" s="50"/>
      <c r="H46" s="50"/>
      <c r="I46" s="50"/>
      <c r="J46" s="50"/>
      <c r="K46" s="50"/>
      <c r="L46" s="50"/>
      <c r="M46" s="50"/>
      <c r="N46" s="50"/>
      <c r="O46" s="50"/>
      <c r="P46" s="50"/>
      <c r="Q46" s="50"/>
      <c r="R46" s="50"/>
      <c r="S46" s="50"/>
      <c r="T46" s="50"/>
      <c r="U46" s="50"/>
      <c r="V46" s="50"/>
      <c r="W46" s="50"/>
      <c r="X46" s="50"/>
      <c r="Y46" s="50"/>
      <c r="Z46" s="104"/>
      <c r="AA46" s="50"/>
      <c r="AB46" s="50"/>
      <c r="AC46" s="50"/>
      <c r="AD46" s="50"/>
      <c r="AE46" s="50"/>
      <c r="AF46" s="50"/>
      <c r="AG46" s="50"/>
      <c r="AH46" s="50"/>
      <c r="AI46" s="50"/>
      <c r="AJ46" s="50"/>
      <c r="AK46" s="50"/>
      <c r="AL46" s="50"/>
      <c r="AM46" s="50"/>
      <c r="AN46" s="50"/>
      <c r="AO46" s="50"/>
      <c r="AP46" s="50"/>
    </row>
    <row r="47" spans="1:42" x14ac:dyDescent="0.25">
      <c r="A47" s="103"/>
      <c r="B47" s="50"/>
      <c r="C47" s="50"/>
      <c r="D47" s="50"/>
      <c r="E47" s="50"/>
      <c r="F47" s="50"/>
      <c r="G47" s="50"/>
      <c r="H47" s="50"/>
      <c r="I47" s="50"/>
      <c r="J47" s="50"/>
      <c r="K47" s="50"/>
      <c r="L47" s="50"/>
      <c r="M47" s="50"/>
      <c r="N47" s="50"/>
      <c r="O47" s="50"/>
      <c r="P47" s="50"/>
      <c r="Q47" s="50"/>
      <c r="R47" s="50"/>
      <c r="S47" s="50"/>
      <c r="T47" s="50"/>
      <c r="U47" s="50"/>
      <c r="V47" s="50"/>
      <c r="W47" s="50"/>
      <c r="X47" s="50"/>
      <c r="Y47" s="50"/>
      <c r="Z47" s="104"/>
      <c r="AA47" s="50"/>
      <c r="AB47" s="50"/>
      <c r="AC47" s="50"/>
      <c r="AD47" s="50"/>
      <c r="AE47" s="50"/>
      <c r="AF47" s="50"/>
      <c r="AG47" s="50"/>
      <c r="AH47" s="50"/>
      <c r="AI47" s="50"/>
      <c r="AJ47" s="50"/>
      <c r="AK47" s="50"/>
      <c r="AL47" s="50"/>
      <c r="AM47" s="50"/>
      <c r="AN47" s="50"/>
      <c r="AO47" s="50"/>
      <c r="AP47" s="50"/>
    </row>
    <row r="48" spans="1:42" x14ac:dyDescent="0.25">
      <c r="A48" s="103"/>
      <c r="B48" s="50"/>
      <c r="C48" s="50"/>
      <c r="D48" s="50"/>
      <c r="E48" s="50"/>
      <c r="F48" s="50"/>
      <c r="G48" s="50"/>
      <c r="H48" s="50"/>
      <c r="I48" s="50"/>
      <c r="J48" s="50"/>
      <c r="K48" s="50"/>
      <c r="L48" s="50"/>
      <c r="M48" s="50"/>
      <c r="N48" s="50"/>
      <c r="O48" s="50"/>
      <c r="P48" s="50"/>
      <c r="Q48" s="50"/>
      <c r="R48" s="50"/>
      <c r="S48" s="50"/>
      <c r="T48" s="50"/>
      <c r="U48" s="50"/>
      <c r="V48" s="50"/>
      <c r="W48" s="50"/>
      <c r="X48" s="50"/>
      <c r="Y48" s="50"/>
      <c r="Z48" s="104"/>
      <c r="AA48" s="50"/>
      <c r="AB48" s="50"/>
      <c r="AC48" s="50"/>
      <c r="AD48" s="50"/>
      <c r="AE48" s="50"/>
      <c r="AF48" s="50"/>
      <c r="AG48" s="50"/>
      <c r="AH48" s="50"/>
      <c r="AI48" s="50"/>
      <c r="AJ48" s="50"/>
      <c r="AK48" s="50"/>
      <c r="AL48" s="50"/>
      <c r="AM48" s="50"/>
      <c r="AN48" s="50"/>
      <c r="AO48" s="50"/>
      <c r="AP48" s="50"/>
    </row>
    <row r="49" spans="1:42" x14ac:dyDescent="0.25">
      <c r="A49" s="103"/>
      <c r="B49" s="50"/>
      <c r="C49" s="50"/>
      <c r="D49" s="50"/>
      <c r="E49" s="50"/>
      <c r="F49" s="50"/>
      <c r="G49" s="50"/>
      <c r="H49" s="50"/>
      <c r="I49" s="50"/>
      <c r="J49" s="50"/>
      <c r="K49" s="50"/>
      <c r="L49" s="50"/>
      <c r="M49" s="50"/>
      <c r="N49" s="50"/>
      <c r="O49" s="50"/>
      <c r="P49" s="50"/>
      <c r="Q49" s="50"/>
      <c r="R49" s="50"/>
      <c r="S49" s="50"/>
      <c r="T49" s="50"/>
      <c r="U49" s="50"/>
      <c r="V49" s="50"/>
      <c r="W49" s="50"/>
      <c r="X49" s="50"/>
      <c r="Y49" s="50"/>
      <c r="Z49" s="104"/>
      <c r="AA49" s="50"/>
      <c r="AB49" s="50"/>
      <c r="AC49" s="50"/>
      <c r="AD49" s="50"/>
      <c r="AE49" s="50"/>
      <c r="AF49" s="50"/>
      <c r="AG49" s="50"/>
      <c r="AH49" s="50"/>
      <c r="AI49" s="50"/>
      <c r="AJ49" s="50"/>
      <c r="AK49" s="50"/>
      <c r="AL49" s="50"/>
      <c r="AM49" s="50"/>
      <c r="AN49" s="50"/>
      <c r="AO49" s="50"/>
      <c r="AP49" s="50"/>
    </row>
    <row r="50" spans="1:42" x14ac:dyDescent="0.25">
      <c r="A50" s="103"/>
      <c r="B50" s="50"/>
      <c r="C50" s="50"/>
      <c r="D50" s="50"/>
      <c r="E50" s="50"/>
      <c r="F50" s="50"/>
      <c r="G50" s="50"/>
      <c r="H50" s="50"/>
      <c r="I50" s="50"/>
      <c r="J50" s="50"/>
      <c r="K50" s="50"/>
      <c r="L50" s="50"/>
      <c r="M50" s="50"/>
      <c r="N50" s="50"/>
      <c r="O50" s="50"/>
      <c r="P50" s="50"/>
      <c r="Q50" s="50"/>
      <c r="R50" s="50"/>
      <c r="S50" s="50"/>
      <c r="T50" s="50"/>
      <c r="U50" s="50"/>
      <c r="V50" s="50"/>
      <c r="W50" s="50"/>
      <c r="X50" s="50"/>
      <c r="Y50" s="50"/>
      <c r="Z50" s="104"/>
      <c r="AA50" s="50"/>
      <c r="AB50" s="50"/>
      <c r="AC50" s="50"/>
      <c r="AD50" s="50"/>
      <c r="AE50" s="50"/>
      <c r="AF50" s="50"/>
      <c r="AG50" s="50"/>
      <c r="AH50" s="50"/>
      <c r="AI50" s="50"/>
      <c r="AJ50" s="50"/>
      <c r="AK50" s="50"/>
      <c r="AL50" s="50"/>
      <c r="AM50" s="50"/>
      <c r="AN50" s="50"/>
      <c r="AO50" s="50"/>
      <c r="AP50" s="50"/>
    </row>
    <row r="51" spans="1:42" x14ac:dyDescent="0.25">
      <c r="A51" s="103"/>
      <c r="B51" s="50"/>
      <c r="C51" s="50"/>
      <c r="D51" s="50"/>
      <c r="E51" s="50"/>
      <c r="F51" s="50"/>
      <c r="G51" s="50"/>
      <c r="H51" s="50"/>
      <c r="I51" s="50"/>
      <c r="J51" s="50"/>
      <c r="K51" s="50"/>
      <c r="L51" s="50"/>
      <c r="M51" s="50"/>
      <c r="N51" s="50"/>
      <c r="O51" s="50"/>
      <c r="P51" s="50"/>
      <c r="Q51" s="50"/>
      <c r="R51" s="50"/>
      <c r="S51" s="50"/>
      <c r="T51" s="50"/>
      <c r="U51" s="50"/>
      <c r="V51" s="50"/>
      <c r="W51" s="50"/>
      <c r="X51" s="50"/>
      <c r="Y51" s="50"/>
      <c r="Z51" s="104"/>
      <c r="AA51" s="50"/>
      <c r="AB51" s="50"/>
      <c r="AC51" s="50"/>
      <c r="AD51" s="50"/>
      <c r="AE51" s="50"/>
      <c r="AF51" s="50"/>
      <c r="AG51" s="50"/>
      <c r="AH51" s="50"/>
      <c r="AI51" s="50"/>
      <c r="AJ51" s="50"/>
      <c r="AK51" s="50"/>
      <c r="AL51" s="50"/>
      <c r="AM51" s="50"/>
      <c r="AN51" s="50"/>
      <c r="AO51" s="50"/>
      <c r="AP51" s="50"/>
    </row>
    <row r="52" spans="1:42" x14ac:dyDescent="0.25">
      <c r="A52" s="103"/>
      <c r="B52" s="50"/>
      <c r="C52" s="50"/>
      <c r="D52" s="50"/>
      <c r="E52" s="50"/>
      <c r="F52" s="50"/>
      <c r="G52" s="50"/>
      <c r="H52" s="50"/>
      <c r="I52" s="50"/>
      <c r="J52" s="50"/>
      <c r="K52" s="50"/>
      <c r="L52" s="50"/>
      <c r="M52" s="50"/>
      <c r="N52" s="50"/>
      <c r="O52" s="50"/>
      <c r="P52" s="50"/>
      <c r="Q52" s="50"/>
      <c r="R52" s="50"/>
      <c r="S52" s="50"/>
      <c r="T52" s="50"/>
      <c r="U52" s="50"/>
      <c r="V52" s="50"/>
      <c r="W52" s="50"/>
      <c r="X52" s="50"/>
      <c r="Y52" s="50"/>
      <c r="Z52" s="104"/>
      <c r="AA52" s="50"/>
      <c r="AB52" s="50"/>
      <c r="AC52" s="50"/>
      <c r="AD52" s="50"/>
      <c r="AE52" s="50"/>
      <c r="AF52" s="50"/>
      <c r="AG52" s="50"/>
      <c r="AH52" s="50"/>
      <c r="AI52" s="50"/>
      <c r="AJ52" s="50"/>
      <c r="AK52" s="50"/>
      <c r="AL52" s="50"/>
      <c r="AM52" s="50"/>
      <c r="AN52" s="50"/>
      <c r="AO52" s="50"/>
      <c r="AP52" s="50"/>
    </row>
    <row r="53" spans="1:42" x14ac:dyDescent="0.25">
      <c r="A53" s="103"/>
      <c r="B53" s="50"/>
      <c r="C53" s="50"/>
      <c r="D53" s="50"/>
      <c r="E53" s="50"/>
      <c r="F53" s="50"/>
      <c r="G53" s="50"/>
      <c r="H53" s="50"/>
      <c r="I53" s="50"/>
      <c r="J53" s="50"/>
      <c r="K53" s="50"/>
      <c r="L53" s="50"/>
      <c r="M53" s="50"/>
      <c r="N53" s="50"/>
      <c r="O53" s="50"/>
      <c r="P53" s="50"/>
      <c r="Q53" s="50"/>
      <c r="R53" s="50"/>
      <c r="S53" s="50"/>
      <c r="T53" s="50"/>
      <c r="U53" s="50"/>
      <c r="V53" s="50"/>
      <c r="W53" s="50"/>
      <c r="X53" s="50"/>
      <c r="Y53" s="50"/>
      <c r="Z53" s="104"/>
      <c r="AA53" s="50"/>
      <c r="AB53" s="50"/>
      <c r="AC53" s="50"/>
      <c r="AD53" s="50"/>
      <c r="AE53" s="50"/>
      <c r="AF53" s="50"/>
      <c r="AG53" s="50"/>
      <c r="AH53" s="50"/>
      <c r="AI53" s="50"/>
      <c r="AJ53" s="50"/>
      <c r="AK53" s="50"/>
      <c r="AL53" s="50"/>
      <c r="AM53" s="50"/>
      <c r="AN53" s="50"/>
      <c r="AO53" s="50"/>
      <c r="AP53" s="50"/>
    </row>
    <row r="54" spans="1:42" x14ac:dyDescent="0.25">
      <c r="A54" s="103"/>
      <c r="B54" s="50"/>
      <c r="C54" s="50"/>
      <c r="D54" s="50"/>
      <c r="E54" s="50"/>
      <c r="F54" s="50"/>
      <c r="G54" s="50"/>
      <c r="H54" s="50"/>
      <c r="I54" s="50"/>
      <c r="J54" s="50"/>
      <c r="K54" s="50"/>
      <c r="L54" s="50"/>
      <c r="M54" s="50"/>
      <c r="N54" s="50"/>
      <c r="O54" s="50"/>
      <c r="P54" s="50"/>
      <c r="Q54" s="50"/>
      <c r="R54" s="50"/>
      <c r="S54" s="50"/>
      <c r="T54" s="50"/>
      <c r="U54" s="50"/>
      <c r="V54" s="50"/>
      <c r="W54" s="50"/>
      <c r="X54" s="50"/>
      <c r="Y54" s="50"/>
      <c r="Z54" s="104"/>
      <c r="AA54" s="50"/>
      <c r="AB54" s="50"/>
      <c r="AC54" s="50"/>
      <c r="AD54" s="50"/>
      <c r="AE54" s="50"/>
      <c r="AF54" s="50"/>
      <c r="AG54" s="50"/>
      <c r="AH54" s="50"/>
      <c r="AI54" s="50"/>
      <c r="AJ54" s="50"/>
      <c r="AK54" s="50"/>
      <c r="AL54" s="50"/>
      <c r="AM54" s="50"/>
      <c r="AN54" s="50"/>
      <c r="AO54" s="50"/>
      <c r="AP54" s="50"/>
    </row>
    <row r="55" spans="1:42" x14ac:dyDescent="0.25">
      <c r="A55" s="103"/>
      <c r="B55" s="50"/>
      <c r="C55" s="50"/>
      <c r="D55" s="50"/>
      <c r="E55" s="50"/>
      <c r="F55" s="50"/>
      <c r="G55" s="50"/>
      <c r="H55" s="50"/>
      <c r="I55" s="50"/>
      <c r="J55" s="50"/>
      <c r="K55" s="50"/>
      <c r="L55" s="50"/>
      <c r="M55" s="50"/>
      <c r="N55" s="50"/>
      <c r="O55" s="50"/>
      <c r="P55" s="50"/>
      <c r="Q55" s="50"/>
      <c r="R55" s="50"/>
      <c r="S55" s="50"/>
      <c r="T55" s="50"/>
      <c r="U55" s="50"/>
      <c r="V55" s="50"/>
      <c r="W55" s="50"/>
      <c r="X55" s="50"/>
      <c r="Y55" s="50"/>
      <c r="Z55" s="104"/>
      <c r="AA55" s="50"/>
      <c r="AB55" s="50"/>
      <c r="AC55" s="50"/>
      <c r="AD55" s="50"/>
      <c r="AE55" s="50"/>
      <c r="AF55" s="50"/>
      <c r="AG55" s="50"/>
      <c r="AH55" s="50"/>
      <c r="AI55" s="50"/>
      <c r="AJ55" s="50"/>
      <c r="AK55" s="50"/>
      <c r="AL55" s="50"/>
      <c r="AM55" s="50"/>
      <c r="AN55" s="50"/>
      <c r="AO55" s="50"/>
      <c r="AP55" s="50"/>
    </row>
    <row r="56" spans="1:42" x14ac:dyDescent="0.25">
      <c r="A56" s="103"/>
      <c r="B56" s="50"/>
      <c r="C56" s="50"/>
      <c r="D56" s="50"/>
      <c r="E56" s="50"/>
      <c r="F56" s="50"/>
      <c r="G56" s="50"/>
      <c r="H56" s="50"/>
      <c r="I56" s="50"/>
      <c r="J56" s="50"/>
      <c r="K56" s="50"/>
      <c r="L56" s="50"/>
      <c r="M56" s="50"/>
      <c r="N56" s="50"/>
      <c r="O56" s="50"/>
      <c r="P56" s="50"/>
      <c r="Q56" s="50"/>
      <c r="R56" s="50"/>
      <c r="S56" s="50"/>
      <c r="T56" s="50"/>
      <c r="U56" s="50"/>
      <c r="V56" s="50"/>
      <c r="W56" s="50"/>
      <c r="X56" s="50"/>
      <c r="Y56" s="50"/>
      <c r="Z56" s="104"/>
      <c r="AA56" s="50"/>
      <c r="AB56" s="50"/>
      <c r="AC56" s="50"/>
      <c r="AD56" s="50"/>
      <c r="AE56" s="50"/>
      <c r="AF56" s="50"/>
      <c r="AG56" s="50"/>
      <c r="AH56" s="50"/>
      <c r="AI56" s="50"/>
      <c r="AJ56" s="50"/>
      <c r="AK56" s="50"/>
      <c r="AL56" s="50"/>
      <c r="AM56" s="50"/>
      <c r="AN56" s="50"/>
      <c r="AO56" s="50"/>
      <c r="AP56" s="50"/>
    </row>
    <row r="57" spans="1:42" x14ac:dyDescent="0.25">
      <c r="A57" s="103"/>
      <c r="B57" s="50"/>
      <c r="C57" s="50"/>
      <c r="D57" s="50"/>
      <c r="E57" s="50"/>
      <c r="F57" s="50"/>
      <c r="G57" s="50"/>
      <c r="H57" s="50"/>
      <c r="I57" s="50"/>
      <c r="J57" s="50"/>
      <c r="K57" s="50"/>
      <c r="L57" s="50"/>
      <c r="M57" s="50"/>
      <c r="N57" s="50"/>
      <c r="O57" s="50"/>
      <c r="P57" s="50"/>
      <c r="Q57" s="50"/>
      <c r="R57" s="50"/>
      <c r="S57" s="50"/>
      <c r="T57" s="50"/>
      <c r="U57" s="50"/>
      <c r="V57" s="50"/>
      <c r="W57" s="50"/>
      <c r="X57" s="50"/>
      <c r="Y57" s="50"/>
      <c r="Z57" s="104"/>
      <c r="AA57" s="50"/>
      <c r="AB57" s="50"/>
      <c r="AC57" s="50"/>
      <c r="AD57" s="50"/>
      <c r="AE57" s="50"/>
      <c r="AF57" s="50"/>
      <c r="AG57" s="50"/>
      <c r="AH57" s="50"/>
      <c r="AI57" s="50"/>
      <c r="AJ57" s="50"/>
      <c r="AK57" s="50"/>
      <c r="AL57" s="50"/>
      <c r="AM57" s="50"/>
      <c r="AN57" s="50"/>
      <c r="AO57" s="50"/>
      <c r="AP57" s="50"/>
    </row>
    <row r="58" spans="1:42" x14ac:dyDescent="0.25">
      <c r="A58" s="103"/>
      <c r="B58" s="50"/>
      <c r="C58" s="50"/>
      <c r="D58" s="50"/>
      <c r="E58" s="50"/>
      <c r="F58" s="50"/>
      <c r="G58" s="50"/>
      <c r="H58" s="50"/>
      <c r="I58" s="50"/>
      <c r="J58" s="50"/>
      <c r="K58" s="50"/>
      <c r="L58" s="50"/>
      <c r="M58" s="50"/>
      <c r="N58" s="50"/>
      <c r="O58" s="50"/>
      <c r="P58" s="50"/>
      <c r="Q58" s="50"/>
      <c r="R58" s="50"/>
      <c r="S58" s="50"/>
      <c r="T58" s="50"/>
      <c r="U58" s="50"/>
      <c r="V58" s="50"/>
      <c r="W58" s="50"/>
      <c r="X58" s="50"/>
      <c r="Y58" s="50"/>
      <c r="Z58" s="104"/>
      <c r="AA58" s="50"/>
      <c r="AB58" s="50"/>
      <c r="AC58" s="50"/>
      <c r="AD58" s="50"/>
      <c r="AE58" s="50"/>
      <c r="AF58" s="50"/>
      <c r="AG58" s="50"/>
      <c r="AH58" s="50"/>
      <c r="AI58" s="50"/>
      <c r="AJ58" s="50"/>
      <c r="AK58" s="50"/>
      <c r="AL58" s="50"/>
      <c r="AM58" s="50"/>
      <c r="AN58" s="50"/>
      <c r="AO58" s="50"/>
      <c r="AP58" s="50"/>
    </row>
    <row r="59" spans="1:42" x14ac:dyDescent="0.25">
      <c r="A59" s="103"/>
      <c r="B59" s="50"/>
      <c r="C59" s="50"/>
      <c r="D59" s="50"/>
      <c r="E59" s="50"/>
      <c r="F59" s="50"/>
      <c r="G59" s="50"/>
      <c r="H59" s="50"/>
      <c r="I59" s="50"/>
      <c r="J59" s="50"/>
      <c r="K59" s="50"/>
      <c r="L59" s="50"/>
      <c r="M59" s="50"/>
      <c r="N59" s="50"/>
      <c r="O59" s="50"/>
      <c r="P59" s="50"/>
      <c r="Q59" s="50"/>
      <c r="R59" s="50"/>
      <c r="S59" s="50"/>
      <c r="T59" s="50"/>
      <c r="U59" s="50"/>
      <c r="V59" s="50"/>
      <c r="W59" s="50"/>
      <c r="X59" s="50"/>
      <c r="Y59" s="50"/>
      <c r="Z59" s="104"/>
      <c r="AA59" s="50"/>
      <c r="AB59" s="50"/>
      <c r="AC59" s="50"/>
      <c r="AD59" s="50"/>
      <c r="AE59" s="50"/>
      <c r="AF59" s="50"/>
      <c r="AG59" s="50"/>
      <c r="AH59" s="50"/>
      <c r="AI59" s="50"/>
      <c r="AJ59" s="50"/>
      <c r="AK59" s="50"/>
      <c r="AL59" s="50"/>
      <c r="AM59" s="50"/>
      <c r="AN59" s="50"/>
      <c r="AO59" s="50"/>
      <c r="AP59" s="50"/>
    </row>
    <row r="60" spans="1:42" x14ac:dyDescent="0.25">
      <c r="A60" s="103"/>
      <c r="B60" s="50"/>
      <c r="C60" s="50"/>
      <c r="D60" s="50"/>
      <c r="E60" s="50"/>
      <c r="F60" s="50"/>
      <c r="G60" s="50"/>
      <c r="H60" s="50"/>
      <c r="I60" s="50"/>
      <c r="J60" s="50"/>
      <c r="K60" s="50"/>
      <c r="L60" s="50"/>
      <c r="M60" s="50"/>
      <c r="N60" s="50"/>
      <c r="O60" s="50"/>
      <c r="P60" s="50"/>
      <c r="Q60" s="50"/>
      <c r="R60" s="50"/>
      <c r="S60" s="50"/>
      <c r="T60" s="50"/>
      <c r="U60" s="50"/>
      <c r="V60" s="50"/>
      <c r="W60" s="50"/>
      <c r="X60" s="50"/>
      <c r="Y60" s="50"/>
      <c r="Z60" s="104"/>
      <c r="AA60" s="50"/>
      <c r="AB60" s="50"/>
      <c r="AC60" s="50"/>
      <c r="AD60" s="50"/>
      <c r="AE60" s="50"/>
      <c r="AF60" s="50"/>
      <c r="AG60" s="50"/>
      <c r="AH60" s="50"/>
      <c r="AI60" s="50"/>
      <c r="AJ60" s="50"/>
      <c r="AK60" s="50"/>
      <c r="AL60" s="50"/>
      <c r="AM60" s="50"/>
      <c r="AN60" s="50"/>
      <c r="AO60" s="50"/>
      <c r="AP60" s="50"/>
    </row>
    <row r="61" spans="1:42" x14ac:dyDescent="0.25">
      <c r="A61" s="103"/>
      <c r="B61" s="50"/>
      <c r="C61" s="50"/>
      <c r="D61" s="50"/>
      <c r="E61" s="50"/>
      <c r="F61" s="50"/>
      <c r="G61" s="50"/>
      <c r="H61" s="50"/>
      <c r="I61" s="50"/>
      <c r="J61" s="50"/>
      <c r="K61" s="50"/>
      <c r="L61" s="50"/>
      <c r="M61" s="50"/>
      <c r="N61" s="50"/>
      <c r="O61" s="50"/>
      <c r="P61" s="50"/>
      <c r="Q61" s="50"/>
      <c r="R61" s="50"/>
      <c r="S61" s="50"/>
      <c r="T61" s="50"/>
      <c r="U61" s="50"/>
      <c r="V61" s="50"/>
      <c r="W61" s="50"/>
      <c r="X61" s="50"/>
      <c r="Y61" s="50"/>
      <c r="Z61" s="104"/>
      <c r="AA61" s="50"/>
      <c r="AB61" s="50"/>
      <c r="AC61" s="50"/>
      <c r="AD61" s="50"/>
      <c r="AE61" s="50"/>
      <c r="AF61" s="50"/>
      <c r="AG61" s="50"/>
      <c r="AH61" s="50"/>
      <c r="AI61" s="50"/>
      <c r="AJ61" s="50"/>
      <c r="AK61" s="50"/>
      <c r="AL61" s="50"/>
      <c r="AM61" s="50"/>
      <c r="AN61" s="50"/>
      <c r="AO61" s="50"/>
      <c r="AP61" s="50"/>
    </row>
    <row r="62" spans="1:42" x14ac:dyDescent="0.25">
      <c r="A62" s="97"/>
      <c r="Z62" s="99"/>
    </row>
    <row r="63" spans="1:42" x14ac:dyDescent="0.25">
      <c r="A63" s="97"/>
      <c r="Z63" s="99"/>
    </row>
    <row r="64" spans="1:42" x14ac:dyDescent="0.25">
      <c r="A64" s="97"/>
      <c r="Z64" s="99"/>
    </row>
    <row r="65" spans="1:26" x14ac:dyDescent="0.25">
      <c r="A65" s="97"/>
      <c r="Z65" s="99"/>
    </row>
    <row r="66" spans="1:26" x14ac:dyDescent="0.25">
      <c r="A66" s="97"/>
      <c r="Z66" s="99"/>
    </row>
    <row r="67" spans="1:26" x14ac:dyDescent="0.25">
      <c r="A67" s="97"/>
      <c r="Z67" s="99"/>
    </row>
    <row r="68" spans="1:26" x14ac:dyDescent="0.25">
      <c r="A68" s="97"/>
      <c r="Z68" s="99"/>
    </row>
    <row r="69" spans="1:26" x14ac:dyDescent="0.25">
      <c r="A69" s="97"/>
      <c r="Z69" s="99"/>
    </row>
    <row r="70" spans="1:26" x14ac:dyDescent="0.25">
      <c r="A70" s="97"/>
      <c r="Z70" s="99"/>
    </row>
    <row r="71" spans="1:26" x14ac:dyDescent="0.25">
      <c r="A71" s="97"/>
      <c r="Z71" s="99"/>
    </row>
    <row r="72" spans="1:26" x14ac:dyDescent="0.25">
      <c r="A72" s="97"/>
      <c r="Z72" s="99"/>
    </row>
    <row r="73" spans="1:26" x14ac:dyDescent="0.25">
      <c r="A73" s="97"/>
      <c r="Z73" s="99"/>
    </row>
    <row r="74" spans="1:26" x14ac:dyDescent="0.25">
      <c r="A74" s="97"/>
      <c r="Z74" s="99"/>
    </row>
    <row r="75" spans="1:26" x14ac:dyDescent="0.25">
      <c r="A75" s="97"/>
      <c r="Z75" s="99"/>
    </row>
    <row r="76" spans="1:26" x14ac:dyDescent="0.25">
      <c r="A76" s="97"/>
      <c r="Z76" s="99"/>
    </row>
    <row r="77" spans="1:26" x14ac:dyDescent="0.25">
      <c r="A77" s="97"/>
      <c r="Z77" s="99"/>
    </row>
    <row r="78" spans="1:26" x14ac:dyDescent="0.25">
      <c r="A78" s="97"/>
      <c r="Z78" s="99"/>
    </row>
    <row r="79" spans="1:26" x14ac:dyDescent="0.25">
      <c r="A79" s="97"/>
      <c r="Z79" s="99"/>
    </row>
    <row r="80" spans="1:26" x14ac:dyDescent="0.25">
      <c r="A80" s="97"/>
      <c r="Z80" s="99"/>
    </row>
    <row r="81" spans="1:26" x14ac:dyDescent="0.25">
      <c r="A81" s="97"/>
      <c r="Z81" s="99"/>
    </row>
    <row r="82" spans="1:26" x14ac:dyDescent="0.25">
      <c r="A82" s="97"/>
      <c r="Z82" s="99"/>
    </row>
    <row r="83" spans="1:26" x14ac:dyDescent="0.25">
      <c r="A83" s="97"/>
      <c r="Z83" s="99"/>
    </row>
    <row r="84" spans="1:26" x14ac:dyDescent="0.25">
      <c r="A84" s="97"/>
      <c r="Z84" s="99"/>
    </row>
    <row r="85" spans="1:26" x14ac:dyDescent="0.25">
      <c r="A85" s="97"/>
      <c r="Z85" s="99"/>
    </row>
    <row r="86" spans="1:26" x14ac:dyDescent="0.25">
      <c r="A86" s="97"/>
      <c r="Z86" s="99"/>
    </row>
    <row r="87" spans="1:26" x14ac:dyDescent="0.25">
      <c r="A87" s="97"/>
      <c r="Z87" s="99"/>
    </row>
    <row r="88" spans="1:26" x14ac:dyDescent="0.25">
      <c r="A88" s="97"/>
      <c r="Z88" s="99"/>
    </row>
    <row r="89" spans="1:26" x14ac:dyDescent="0.25">
      <c r="A89" s="97"/>
      <c r="Z89" s="99"/>
    </row>
    <row r="90" spans="1:26" x14ac:dyDescent="0.25">
      <c r="A90" s="97"/>
      <c r="Z90" s="99"/>
    </row>
    <row r="91" spans="1:26" x14ac:dyDescent="0.25">
      <c r="A91" s="97"/>
      <c r="Z91" s="99"/>
    </row>
    <row r="92" spans="1:26" x14ac:dyDescent="0.25">
      <c r="A92" s="97"/>
      <c r="Z92" s="99"/>
    </row>
    <row r="93" spans="1:26" x14ac:dyDescent="0.25">
      <c r="A93" s="97"/>
      <c r="Z93" s="99"/>
    </row>
    <row r="94" spans="1:26" x14ac:dyDescent="0.25">
      <c r="A94" s="97"/>
      <c r="Z94" s="99"/>
    </row>
    <row r="95" spans="1:26" x14ac:dyDescent="0.25">
      <c r="A95" s="97"/>
      <c r="Z95" s="99"/>
    </row>
    <row r="96" spans="1:26" x14ac:dyDescent="0.25">
      <c r="A96" s="97"/>
      <c r="Z96" s="99"/>
    </row>
    <row r="97" spans="1:26" x14ac:dyDescent="0.25">
      <c r="A97" s="97"/>
      <c r="Z97" s="99"/>
    </row>
    <row r="98" spans="1:26" x14ac:dyDescent="0.25">
      <c r="A98" s="97"/>
      <c r="Z98" s="99"/>
    </row>
    <row r="99" spans="1:26" x14ac:dyDescent="0.25">
      <c r="A99" s="97"/>
      <c r="Z99" s="99"/>
    </row>
    <row r="100" spans="1:26" x14ac:dyDescent="0.25">
      <c r="A100" s="97"/>
      <c r="Z100" s="99"/>
    </row>
    <row r="101" spans="1:26" x14ac:dyDescent="0.25">
      <c r="A101" s="97"/>
      <c r="Z101" s="99"/>
    </row>
    <row r="102" spans="1:26" x14ac:dyDescent="0.25">
      <c r="A102" s="97"/>
      <c r="Z102" s="99"/>
    </row>
    <row r="103" spans="1:26" x14ac:dyDescent="0.25">
      <c r="A103" s="97"/>
      <c r="Z103" s="99"/>
    </row>
    <row r="104" spans="1:26" x14ac:dyDescent="0.25">
      <c r="A104" s="97"/>
      <c r="Z104" s="99"/>
    </row>
    <row r="105" spans="1:26" x14ac:dyDescent="0.25">
      <c r="A105" s="97"/>
      <c r="Z105" s="99"/>
    </row>
    <row r="106" spans="1:26" x14ac:dyDescent="0.25">
      <c r="A106" s="97"/>
      <c r="Z106" s="99"/>
    </row>
    <row r="107" spans="1:26" x14ac:dyDescent="0.25">
      <c r="A107" s="97"/>
      <c r="Z107" s="99"/>
    </row>
    <row r="108" spans="1:26" x14ac:dyDescent="0.25">
      <c r="A108" s="97"/>
      <c r="Z108" s="99"/>
    </row>
    <row r="109" spans="1:26" x14ac:dyDescent="0.25">
      <c r="A109" s="97"/>
      <c r="Z109" s="99"/>
    </row>
    <row r="110" spans="1:26" x14ac:dyDescent="0.25">
      <c r="A110" s="97"/>
      <c r="Z110" s="99"/>
    </row>
    <row r="111" spans="1:26" x14ac:dyDescent="0.25">
      <c r="A111" s="97"/>
      <c r="Z111" s="99"/>
    </row>
    <row r="112" spans="1:26" x14ac:dyDescent="0.25">
      <c r="A112" s="97"/>
      <c r="Z112" s="99"/>
    </row>
    <row r="113" spans="1:26" x14ac:dyDescent="0.25">
      <c r="A113" s="97"/>
      <c r="Z113" s="99"/>
    </row>
    <row r="114" spans="1:26" x14ac:dyDescent="0.25">
      <c r="A114" s="97"/>
      <c r="Z114" s="99"/>
    </row>
    <row r="115" spans="1:26" x14ac:dyDescent="0.25">
      <c r="A115" s="97"/>
      <c r="Z115" s="99"/>
    </row>
    <row r="116" spans="1:26" x14ac:dyDescent="0.25">
      <c r="A116" s="97"/>
      <c r="Z116" s="99"/>
    </row>
    <row r="117" spans="1:26" x14ac:dyDescent="0.25">
      <c r="A117" s="97"/>
      <c r="Z117" s="99"/>
    </row>
    <row r="118" spans="1:26" x14ac:dyDescent="0.25">
      <c r="A118" s="97"/>
      <c r="Z118" s="99"/>
    </row>
    <row r="119" spans="1:26" x14ac:dyDescent="0.25">
      <c r="A119" s="97"/>
      <c r="Z119" s="99"/>
    </row>
    <row r="120" spans="1:26" x14ac:dyDescent="0.25">
      <c r="A120" s="97"/>
      <c r="Z120" s="99"/>
    </row>
    <row r="121" spans="1:26" x14ac:dyDescent="0.25">
      <c r="A121" s="97"/>
      <c r="Z121" s="99"/>
    </row>
    <row r="122" spans="1:26" x14ac:dyDescent="0.25">
      <c r="A122" s="97"/>
      <c r="Z122" s="99"/>
    </row>
    <row r="123" spans="1:26" x14ac:dyDescent="0.25">
      <c r="A123" s="97"/>
      <c r="Z123" s="99"/>
    </row>
    <row r="124" spans="1:26" x14ac:dyDescent="0.25">
      <c r="A124" s="97"/>
      <c r="Z124" s="99"/>
    </row>
    <row r="125" spans="1:26" x14ac:dyDescent="0.25">
      <c r="A125" s="97"/>
      <c r="Z125" s="99"/>
    </row>
    <row r="126" spans="1:26" x14ac:dyDescent="0.25">
      <c r="A126" s="97"/>
      <c r="Z126" s="99"/>
    </row>
    <row r="127" spans="1:26" x14ac:dyDescent="0.25">
      <c r="A127" s="97"/>
      <c r="Z127" s="99"/>
    </row>
    <row r="128" spans="1:26" x14ac:dyDescent="0.25">
      <c r="A128" s="97"/>
      <c r="Z128" s="99"/>
    </row>
    <row r="129" spans="1:26" x14ac:dyDescent="0.25">
      <c r="A129" s="97"/>
      <c r="Z129" s="99"/>
    </row>
    <row r="130" spans="1:26" x14ac:dyDescent="0.25">
      <c r="A130" s="97"/>
      <c r="Z130" s="99"/>
    </row>
    <row r="131" spans="1:26" x14ac:dyDescent="0.25">
      <c r="A131" s="97"/>
      <c r="Z131" s="99"/>
    </row>
    <row r="132" spans="1:26" x14ac:dyDescent="0.25">
      <c r="A132" s="97"/>
      <c r="Z132" s="99"/>
    </row>
    <row r="133" spans="1:26" x14ac:dyDescent="0.25">
      <c r="A133" s="97"/>
      <c r="Z133" s="99"/>
    </row>
    <row r="134" spans="1:26" x14ac:dyDescent="0.25">
      <c r="A134" s="97"/>
      <c r="Z134" s="99"/>
    </row>
    <row r="135" spans="1:26" x14ac:dyDescent="0.25">
      <c r="A135" s="97"/>
      <c r="Z135" s="99"/>
    </row>
    <row r="136" spans="1:26" x14ac:dyDescent="0.25">
      <c r="A136" s="97"/>
      <c r="Z136" s="99"/>
    </row>
    <row r="137" spans="1:26" x14ac:dyDescent="0.25">
      <c r="A137" s="97"/>
      <c r="Z137" s="99"/>
    </row>
    <row r="138" spans="1:26" x14ac:dyDescent="0.25">
      <c r="A138" s="97"/>
      <c r="Z138" s="99"/>
    </row>
    <row r="139" spans="1:26" x14ac:dyDescent="0.25">
      <c r="A139" s="97"/>
      <c r="Z139" s="99"/>
    </row>
    <row r="140" spans="1:26" x14ac:dyDescent="0.25">
      <c r="A140" s="97"/>
      <c r="Z140" s="99"/>
    </row>
    <row r="141" spans="1:26" x14ac:dyDescent="0.25">
      <c r="A141" s="97"/>
      <c r="Z141" s="99"/>
    </row>
    <row r="142" spans="1:26" x14ac:dyDescent="0.25">
      <c r="A142" s="97"/>
      <c r="Z142" s="99"/>
    </row>
    <row r="143" spans="1:26" x14ac:dyDescent="0.25">
      <c r="A143" s="97"/>
      <c r="Z143" s="99"/>
    </row>
    <row r="144" spans="1:26" x14ac:dyDescent="0.25">
      <c r="A144" s="97"/>
      <c r="Z144" s="99"/>
    </row>
    <row r="145" spans="1:26" x14ac:dyDescent="0.25">
      <c r="A145" s="97"/>
      <c r="Z145" s="99"/>
    </row>
    <row r="146" spans="1:26" x14ac:dyDescent="0.25">
      <c r="A146" s="97"/>
      <c r="Z146" s="99"/>
    </row>
    <row r="147" spans="1:26" x14ac:dyDescent="0.25">
      <c r="A147" s="97"/>
      <c r="Z147" s="99"/>
    </row>
    <row r="148" spans="1:26" x14ac:dyDescent="0.25">
      <c r="A148" s="97"/>
      <c r="Z148" s="99"/>
    </row>
    <row r="149" spans="1:26" x14ac:dyDescent="0.25">
      <c r="A149" s="97"/>
      <c r="Z149" s="99"/>
    </row>
    <row r="150" spans="1:26" x14ac:dyDescent="0.25">
      <c r="A150" s="97"/>
      <c r="Z150" s="99"/>
    </row>
    <row r="151" spans="1:26" x14ac:dyDescent="0.25">
      <c r="A151" s="97"/>
      <c r="Z151" s="99"/>
    </row>
    <row r="152" spans="1:26" x14ac:dyDescent="0.25">
      <c r="A152" s="97"/>
      <c r="Z152" s="99"/>
    </row>
    <row r="153" spans="1:26" x14ac:dyDescent="0.25">
      <c r="A153" s="97"/>
      <c r="Z153" s="99"/>
    </row>
    <row r="154" spans="1:26" x14ac:dyDescent="0.25">
      <c r="A154" s="97"/>
      <c r="Z154" s="99"/>
    </row>
    <row r="155" spans="1:26" x14ac:dyDescent="0.25">
      <c r="A155" s="97"/>
      <c r="Z155" s="99"/>
    </row>
    <row r="156" spans="1:26" x14ac:dyDescent="0.25">
      <c r="A156" s="97"/>
      <c r="Z156" s="99"/>
    </row>
    <row r="157" spans="1:26" x14ac:dyDescent="0.25">
      <c r="A157" s="97"/>
      <c r="Z157" s="99"/>
    </row>
    <row r="158" spans="1:26" x14ac:dyDescent="0.25">
      <c r="A158" s="97"/>
      <c r="Z158" s="99"/>
    </row>
    <row r="159" spans="1:26" x14ac:dyDescent="0.25">
      <c r="A159" s="97"/>
      <c r="Z159" s="99"/>
    </row>
    <row r="160" spans="1:26" x14ac:dyDescent="0.25">
      <c r="A160" s="97"/>
      <c r="Z160" s="99"/>
    </row>
    <row r="161" spans="1:26" x14ac:dyDescent="0.25">
      <c r="A161" s="97"/>
      <c r="Z161" s="99"/>
    </row>
    <row r="162" spans="1:26" x14ac:dyDescent="0.25">
      <c r="A162" s="97"/>
      <c r="Z162" s="99"/>
    </row>
    <row r="163" spans="1:26" x14ac:dyDescent="0.25">
      <c r="A163" s="97"/>
      <c r="Z163" s="99"/>
    </row>
    <row r="164" spans="1:26" x14ac:dyDescent="0.25">
      <c r="A164" s="97"/>
      <c r="Z164" s="99"/>
    </row>
    <row r="165" spans="1:26" x14ac:dyDescent="0.25">
      <c r="A165" s="97"/>
      <c r="Z165" s="99"/>
    </row>
    <row r="166" spans="1:26" x14ac:dyDescent="0.25">
      <c r="A166" s="97"/>
      <c r="Z166" s="99"/>
    </row>
    <row r="167" spans="1:26" x14ac:dyDescent="0.25">
      <c r="A167" s="97"/>
      <c r="Z167" s="99"/>
    </row>
    <row r="168" spans="1:26" x14ac:dyDescent="0.25">
      <c r="A168" s="97"/>
      <c r="Z168" s="99"/>
    </row>
    <row r="169" spans="1:26" x14ac:dyDescent="0.25">
      <c r="A169" s="97"/>
      <c r="Z169" s="99"/>
    </row>
    <row r="170" spans="1:26" x14ac:dyDescent="0.25">
      <c r="A170" s="97"/>
      <c r="Z170" s="99"/>
    </row>
    <row r="171" spans="1:26" x14ac:dyDescent="0.25">
      <c r="A171" s="97"/>
      <c r="Z171" s="99"/>
    </row>
    <row r="172" spans="1:26" x14ac:dyDescent="0.25">
      <c r="A172" s="97"/>
      <c r="Z172" s="99"/>
    </row>
    <row r="173" spans="1:26" x14ac:dyDescent="0.25">
      <c r="A173" s="97"/>
      <c r="Z173" s="99"/>
    </row>
    <row r="174" spans="1:26" x14ac:dyDescent="0.25">
      <c r="A174" s="97"/>
      <c r="Z174" s="99"/>
    </row>
    <row r="175" spans="1:26" x14ac:dyDescent="0.25">
      <c r="A175" s="97"/>
      <c r="Z175" s="99"/>
    </row>
    <row r="176" spans="1:26" x14ac:dyDescent="0.25">
      <c r="A176" s="97"/>
      <c r="Z176" s="99"/>
    </row>
    <row r="177" spans="1:26" x14ac:dyDescent="0.25">
      <c r="A177" s="97"/>
      <c r="Z177" s="99"/>
    </row>
    <row r="178" spans="1:26" x14ac:dyDescent="0.25">
      <c r="A178" s="97"/>
      <c r="Z178" s="99"/>
    </row>
    <row r="179" spans="1:26" x14ac:dyDescent="0.25">
      <c r="A179" s="97"/>
      <c r="Z179" s="99"/>
    </row>
    <row r="180" spans="1:26" x14ac:dyDescent="0.25">
      <c r="A180" s="97"/>
      <c r="Z180" s="99"/>
    </row>
    <row r="181" spans="1:26" x14ac:dyDescent="0.25">
      <c r="A181" s="97"/>
      <c r="Z181" s="99"/>
    </row>
    <row r="182" spans="1:26" x14ac:dyDescent="0.25">
      <c r="A182" s="97"/>
      <c r="Z182" s="99"/>
    </row>
    <row r="183" spans="1:26" x14ac:dyDescent="0.25">
      <c r="A183" s="97"/>
      <c r="Z183" s="99"/>
    </row>
    <row r="184" spans="1:26" x14ac:dyDescent="0.25">
      <c r="A184" s="97"/>
      <c r="Z184" s="99"/>
    </row>
    <row r="185" spans="1:26" x14ac:dyDescent="0.25">
      <c r="A185" s="97"/>
      <c r="Z185" s="99"/>
    </row>
    <row r="186" spans="1:26" x14ac:dyDescent="0.25">
      <c r="A186" s="97"/>
      <c r="Z186" s="99"/>
    </row>
    <row r="187" spans="1:26" x14ac:dyDescent="0.25">
      <c r="A187" s="97"/>
      <c r="Z187" s="99"/>
    </row>
    <row r="188" spans="1:26" x14ac:dyDescent="0.25">
      <c r="A188" s="97"/>
      <c r="Z188" s="99"/>
    </row>
    <row r="189" spans="1:26" x14ac:dyDescent="0.25">
      <c r="A189" s="97"/>
      <c r="Z189" s="99"/>
    </row>
    <row r="190" spans="1:26" x14ac:dyDescent="0.25">
      <c r="A190" s="97"/>
      <c r="Z190" s="99"/>
    </row>
    <row r="191" spans="1:26" x14ac:dyDescent="0.25">
      <c r="A191" s="97"/>
      <c r="Z191" s="99"/>
    </row>
    <row r="192" spans="1:26" x14ac:dyDescent="0.25">
      <c r="A192" s="97"/>
      <c r="Z192" s="99"/>
    </row>
    <row r="193" spans="1:26" x14ac:dyDescent="0.25">
      <c r="A193" s="97"/>
      <c r="Z193" s="99"/>
    </row>
    <row r="194" spans="1:26" x14ac:dyDescent="0.25">
      <c r="A194" s="97"/>
      <c r="Z194" s="99"/>
    </row>
    <row r="195" spans="1:26" x14ac:dyDescent="0.25">
      <c r="A195" s="97"/>
      <c r="Z195" s="99"/>
    </row>
    <row r="196" spans="1:26" x14ac:dyDescent="0.25">
      <c r="A196" s="97"/>
      <c r="Z196" s="99"/>
    </row>
    <row r="197" spans="1:26" x14ac:dyDescent="0.25">
      <c r="A197" s="97"/>
      <c r="Z197" s="99"/>
    </row>
    <row r="198" spans="1:26" x14ac:dyDescent="0.25">
      <c r="A198" s="97"/>
      <c r="Z198" s="99"/>
    </row>
    <row r="199" spans="1:26" x14ac:dyDescent="0.25">
      <c r="A199" s="97"/>
      <c r="Z199" s="99"/>
    </row>
    <row r="200" spans="1:26" x14ac:dyDescent="0.25">
      <c r="A200" s="97"/>
      <c r="Z200" s="99"/>
    </row>
    <row r="201" spans="1:26" x14ac:dyDescent="0.25">
      <c r="A201" s="97"/>
      <c r="Z201" s="99"/>
    </row>
    <row r="202" spans="1:26" x14ac:dyDescent="0.25">
      <c r="A202" s="97"/>
      <c r="Z202" s="99"/>
    </row>
    <row r="203" spans="1:26" x14ac:dyDescent="0.25">
      <c r="A203" s="97"/>
      <c r="Z203" s="99"/>
    </row>
    <row r="204" spans="1:26" x14ac:dyDescent="0.25">
      <c r="A204" s="97"/>
      <c r="Z204" s="99"/>
    </row>
    <row r="205" spans="1:26" x14ac:dyDescent="0.25">
      <c r="A205" s="97"/>
      <c r="Z205" s="99"/>
    </row>
    <row r="206" spans="1:26" x14ac:dyDescent="0.25">
      <c r="A206" s="97"/>
      <c r="Z206" s="99"/>
    </row>
    <row r="207" spans="1:26" x14ac:dyDescent="0.25">
      <c r="A207" s="97"/>
      <c r="Z207" s="99"/>
    </row>
    <row r="208" spans="1:26" x14ac:dyDescent="0.25">
      <c r="A208" s="97"/>
      <c r="Z208" s="99"/>
    </row>
    <row r="209" spans="1:26" x14ac:dyDescent="0.25">
      <c r="A209" s="97"/>
      <c r="Z209" s="99"/>
    </row>
    <row r="210" spans="1:26" x14ac:dyDescent="0.25">
      <c r="A210" s="97"/>
      <c r="Z210" s="99"/>
    </row>
    <row r="211" spans="1:26" x14ac:dyDescent="0.25">
      <c r="A211" s="97"/>
      <c r="Z211" s="99"/>
    </row>
    <row r="212" spans="1:26" x14ac:dyDescent="0.25">
      <c r="A212" s="97"/>
      <c r="Z212" s="99"/>
    </row>
    <row r="213" spans="1:26" x14ac:dyDescent="0.25">
      <c r="A213" s="97"/>
      <c r="Z213" s="99"/>
    </row>
    <row r="214" spans="1:26" x14ac:dyDescent="0.25">
      <c r="A214" s="97"/>
      <c r="Z214" s="99"/>
    </row>
    <row r="215" spans="1:26" x14ac:dyDescent="0.25">
      <c r="A215" s="97"/>
      <c r="Z215" s="99"/>
    </row>
    <row r="216" spans="1:26" x14ac:dyDescent="0.25">
      <c r="A216" s="97"/>
      <c r="Z216" s="99"/>
    </row>
    <row r="217" spans="1:26" x14ac:dyDescent="0.25">
      <c r="A217" s="97"/>
      <c r="Z217" s="99"/>
    </row>
    <row r="218" spans="1:26" x14ac:dyDescent="0.25">
      <c r="A218" s="97"/>
      <c r="Z218" s="99"/>
    </row>
    <row r="219" spans="1:26" x14ac:dyDescent="0.25">
      <c r="A219" s="97"/>
      <c r="Z219" s="99"/>
    </row>
    <row r="220" spans="1:26" x14ac:dyDescent="0.25">
      <c r="A220" s="97"/>
      <c r="Z220" s="99"/>
    </row>
    <row r="221" spans="1:26" x14ac:dyDescent="0.25">
      <c r="A221" s="97"/>
      <c r="Z221" s="99"/>
    </row>
    <row r="222" spans="1:26" x14ac:dyDescent="0.25">
      <c r="A222" s="97"/>
      <c r="Z222" s="99"/>
    </row>
    <row r="223" spans="1:26" x14ac:dyDescent="0.25">
      <c r="A223" s="97"/>
      <c r="Z223" s="99"/>
    </row>
    <row r="224" spans="1:26" x14ac:dyDescent="0.25">
      <c r="A224" s="97"/>
      <c r="Z224" s="99"/>
    </row>
    <row r="225" spans="1:26" x14ac:dyDescent="0.25">
      <c r="A225" s="97"/>
      <c r="Z225" s="99"/>
    </row>
    <row r="226" spans="1:26" x14ac:dyDescent="0.25">
      <c r="A226" s="97"/>
      <c r="Z226" s="99"/>
    </row>
    <row r="227" spans="1:26" x14ac:dyDescent="0.25">
      <c r="A227" s="97"/>
      <c r="Z227" s="99"/>
    </row>
    <row r="228" spans="1:26" x14ac:dyDescent="0.25">
      <c r="A228" s="97"/>
      <c r="Z228" s="99"/>
    </row>
    <row r="229" spans="1:26" x14ac:dyDescent="0.25">
      <c r="A229" s="97"/>
      <c r="Z229" s="99"/>
    </row>
    <row r="230" spans="1:26" x14ac:dyDescent="0.25">
      <c r="A230" s="97"/>
      <c r="Z230" s="99"/>
    </row>
    <row r="231" spans="1:26" x14ac:dyDescent="0.25">
      <c r="A231" s="97"/>
      <c r="Z231" s="99"/>
    </row>
    <row r="232" spans="1:26" x14ac:dyDescent="0.25">
      <c r="A232" s="97"/>
      <c r="Z232" s="99"/>
    </row>
    <row r="233" spans="1:26" x14ac:dyDescent="0.25">
      <c r="A233" s="97"/>
      <c r="Z233" s="99"/>
    </row>
    <row r="234" spans="1:26" x14ac:dyDescent="0.25">
      <c r="A234" s="97"/>
      <c r="Z234" s="99"/>
    </row>
    <row r="235" spans="1:26" x14ac:dyDescent="0.25">
      <c r="A235" s="97"/>
      <c r="Z235" s="99"/>
    </row>
    <row r="236" spans="1:26" x14ac:dyDescent="0.25">
      <c r="A236" s="97"/>
      <c r="Z236" s="99"/>
    </row>
    <row r="237" spans="1:26" x14ac:dyDescent="0.25">
      <c r="A237" s="97"/>
      <c r="Z237" s="99"/>
    </row>
    <row r="238" spans="1:26" x14ac:dyDescent="0.25">
      <c r="A238" s="97"/>
      <c r="Z238" s="99"/>
    </row>
    <row r="239" spans="1:26" x14ac:dyDescent="0.25">
      <c r="A239" s="97"/>
      <c r="Z239" s="99"/>
    </row>
    <row r="240" spans="1:26" x14ac:dyDescent="0.25">
      <c r="A240" s="97"/>
      <c r="Z240" s="99"/>
    </row>
    <row r="241" spans="1:26" x14ac:dyDescent="0.25">
      <c r="A241" s="97"/>
      <c r="Z241" s="99"/>
    </row>
    <row r="242" spans="1:26" x14ac:dyDescent="0.25">
      <c r="A242" s="97"/>
      <c r="Z242" s="99"/>
    </row>
    <row r="243" spans="1:26" x14ac:dyDescent="0.25">
      <c r="A243" s="97"/>
      <c r="Z243" s="99"/>
    </row>
    <row r="244" spans="1:26" x14ac:dyDescent="0.25">
      <c r="A244" s="97"/>
      <c r="Z244" s="99"/>
    </row>
    <row r="245" spans="1:26" x14ac:dyDescent="0.25">
      <c r="A245" s="97"/>
      <c r="Z245" s="99"/>
    </row>
    <row r="246" spans="1:26" x14ac:dyDescent="0.25">
      <c r="A246" s="97"/>
      <c r="Z246" s="99"/>
    </row>
    <row r="247" spans="1:26" x14ac:dyDescent="0.25">
      <c r="A247" s="97"/>
      <c r="Z247" s="99"/>
    </row>
    <row r="248" spans="1:26" x14ac:dyDescent="0.25">
      <c r="A248" s="97"/>
      <c r="Z248" s="99"/>
    </row>
    <row r="249" spans="1:26" x14ac:dyDescent="0.25">
      <c r="A249" s="97"/>
      <c r="Z249" s="99"/>
    </row>
    <row r="250" spans="1:26" x14ac:dyDescent="0.25">
      <c r="A250" s="97"/>
      <c r="Z250" s="99"/>
    </row>
    <row r="251" spans="1:26" x14ac:dyDescent="0.25">
      <c r="A251" s="97"/>
      <c r="Z251" s="99"/>
    </row>
    <row r="252" spans="1:26" x14ac:dyDescent="0.25">
      <c r="A252" s="97"/>
      <c r="Z252" s="99"/>
    </row>
    <row r="253" spans="1:26" x14ac:dyDescent="0.25">
      <c r="A253" s="97"/>
      <c r="Z253" s="99"/>
    </row>
    <row r="254" spans="1:26" x14ac:dyDescent="0.25">
      <c r="A254" s="97"/>
      <c r="Z254" s="99"/>
    </row>
    <row r="255" spans="1:26" x14ac:dyDescent="0.25">
      <c r="A255" s="97"/>
      <c r="Z255" s="99"/>
    </row>
    <row r="256" spans="1:26" x14ac:dyDescent="0.25">
      <c r="A256" s="97"/>
      <c r="Z256" s="99"/>
    </row>
    <row r="257" spans="1:26" x14ac:dyDescent="0.25">
      <c r="A257" s="97"/>
      <c r="Z257" s="99"/>
    </row>
    <row r="258" spans="1:26" x14ac:dyDescent="0.25">
      <c r="A258" s="97"/>
      <c r="Z258" s="99"/>
    </row>
    <row r="259" spans="1:26" x14ac:dyDescent="0.25">
      <c r="A259" s="97"/>
      <c r="Z259" s="99"/>
    </row>
    <row r="260" spans="1:26" x14ac:dyDescent="0.25">
      <c r="A260" s="97"/>
      <c r="Z260" s="99"/>
    </row>
    <row r="261" spans="1:26" x14ac:dyDescent="0.25">
      <c r="A261" s="97"/>
      <c r="Z261" s="99"/>
    </row>
    <row r="262" spans="1:26" x14ac:dyDescent="0.25">
      <c r="A262" s="97"/>
      <c r="Z262" s="99"/>
    </row>
    <row r="263" spans="1:26" x14ac:dyDescent="0.25">
      <c r="A263" s="97"/>
      <c r="Z263" s="99"/>
    </row>
    <row r="264" spans="1:26" x14ac:dyDescent="0.25">
      <c r="A264" s="97"/>
      <c r="Z264" s="99"/>
    </row>
    <row r="265" spans="1:26" x14ac:dyDescent="0.25">
      <c r="A265" s="97"/>
      <c r="Z265" s="99"/>
    </row>
    <row r="266" spans="1:26" x14ac:dyDescent="0.25">
      <c r="A266" s="97"/>
      <c r="Z266" s="99"/>
    </row>
    <row r="267" spans="1:26" x14ac:dyDescent="0.25">
      <c r="A267" s="97"/>
      <c r="Z267" s="99"/>
    </row>
    <row r="268" spans="1:26" x14ac:dyDescent="0.25">
      <c r="A268" s="97"/>
      <c r="Z268" s="99"/>
    </row>
    <row r="269" spans="1:26" x14ac:dyDescent="0.25">
      <c r="A269" s="97"/>
      <c r="Z269" s="99"/>
    </row>
    <row r="270" spans="1:26" x14ac:dyDescent="0.25">
      <c r="A270" s="97"/>
      <c r="Z270" s="99"/>
    </row>
    <row r="271" spans="1:26" x14ac:dyDescent="0.25">
      <c r="A271" s="97"/>
      <c r="Z271" s="99"/>
    </row>
    <row r="272" spans="1:26" x14ac:dyDescent="0.25">
      <c r="A272" s="97"/>
      <c r="Z272" s="99"/>
    </row>
    <row r="273" spans="1:26" x14ac:dyDescent="0.25">
      <c r="A273" s="97"/>
      <c r="Z273" s="99"/>
    </row>
    <row r="274" spans="1:26" x14ac:dyDescent="0.25">
      <c r="A274" s="97"/>
      <c r="Z274" s="99"/>
    </row>
    <row r="275" spans="1:26" x14ac:dyDescent="0.25">
      <c r="A275" s="97"/>
      <c r="Z275" s="99"/>
    </row>
    <row r="276" spans="1:26" x14ac:dyDescent="0.25">
      <c r="A276" s="97"/>
      <c r="Z276" s="99"/>
    </row>
    <row r="277" spans="1:26" x14ac:dyDescent="0.25">
      <c r="A277" s="97"/>
      <c r="Z277" s="99"/>
    </row>
    <row r="278" spans="1:26" x14ac:dyDescent="0.25">
      <c r="A278" s="97"/>
      <c r="Z278" s="99"/>
    </row>
    <row r="279" spans="1:26" x14ac:dyDescent="0.25">
      <c r="A279" s="97"/>
      <c r="Z279" s="99"/>
    </row>
    <row r="280" spans="1:26" x14ac:dyDescent="0.25">
      <c r="A280" s="97"/>
      <c r="Z280" s="99"/>
    </row>
    <row r="281" spans="1:26" x14ac:dyDescent="0.25">
      <c r="A281" s="97"/>
      <c r="Z281" s="99"/>
    </row>
    <row r="282" spans="1:26" x14ac:dyDescent="0.25">
      <c r="A282" s="97"/>
      <c r="Z282" s="99"/>
    </row>
    <row r="283" spans="1:26" x14ac:dyDescent="0.25">
      <c r="A283" s="97"/>
      <c r="Z283" s="99"/>
    </row>
    <row r="284" spans="1:26" x14ac:dyDescent="0.25">
      <c r="A284" s="97"/>
      <c r="Z284" s="99"/>
    </row>
    <row r="285" spans="1:26" x14ac:dyDescent="0.25">
      <c r="A285" s="97"/>
      <c r="Z285" s="99"/>
    </row>
    <row r="286" spans="1:26" x14ac:dyDescent="0.25">
      <c r="A286" s="97"/>
      <c r="Z286" s="99"/>
    </row>
    <row r="287" spans="1:26" x14ac:dyDescent="0.25">
      <c r="A287" s="97"/>
      <c r="Z287" s="99"/>
    </row>
    <row r="288" spans="1:26" x14ac:dyDescent="0.25">
      <c r="A288" s="97"/>
      <c r="Z288" s="99"/>
    </row>
    <row r="289" spans="1:26" x14ac:dyDescent="0.25">
      <c r="A289" s="97"/>
      <c r="Z289" s="99"/>
    </row>
    <row r="290" spans="1:26" x14ac:dyDescent="0.25">
      <c r="A290" s="97"/>
      <c r="Z290" s="99"/>
    </row>
    <row r="291" spans="1:26" x14ac:dyDescent="0.25">
      <c r="A291" s="97"/>
      <c r="Z291" s="99"/>
    </row>
    <row r="292" spans="1:26" x14ac:dyDescent="0.25">
      <c r="A292" s="97"/>
      <c r="Z292" s="99"/>
    </row>
    <row r="293" spans="1:26" x14ac:dyDescent="0.25">
      <c r="A293" s="97"/>
      <c r="Z293" s="99"/>
    </row>
    <row r="294" spans="1:26" x14ac:dyDescent="0.25">
      <c r="A294" s="97"/>
      <c r="Z294" s="99"/>
    </row>
    <row r="295" spans="1:26" x14ac:dyDescent="0.25">
      <c r="A295" s="97"/>
      <c r="Z295" s="99"/>
    </row>
    <row r="296" spans="1:26" x14ac:dyDescent="0.25">
      <c r="A296" s="97"/>
      <c r="Z296" s="99"/>
    </row>
    <row r="297" spans="1:26" x14ac:dyDescent="0.25">
      <c r="A297" s="97"/>
      <c r="Z297" s="99"/>
    </row>
    <row r="298" spans="1:26" x14ac:dyDescent="0.25">
      <c r="A298" s="97"/>
      <c r="Z298" s="99"/>
    </row>
    <row r="299" spans="1:26" x14ac:dyDescent="0.25">
      <c r="A299" s="97"/>
      <c r="Z299" s="99"/>
    </row>
    <row r="300" spans="1:26" x14ac:dyDescent="0.25">
      <c r="A300" s="97"/>
      <c r="Z300" s="99"/>
    </row>
    <row r="301" spans="1:26" x14ac:dyDescent="0.25">
      <c r="A301" s="97"/>
      <c r="Z301" s="99"/>
    </row>
    <row r="302" spans="1:26" x14ac:dyDescent="0.25">
      <c r="A302" s="97"/>
      <c r="Z302" s="99"/>
    </row>
    <row r="303" spans="1:26" x14ac:dyDescent="0.25">
      <c r="A303" s="97"/>
      <c r="Z303" s="99"/>
    </row>
    <row r="304" spans="1:26" x14ac:dyDescent="0.25">
      <c r="A304" s="97"/>
      <c r="Z304" s="99"/>
    </row>
    <row r="305" spans="1:26" x14ac:dyDescent="0.25">
      <c r="A305" s="97"/>
      <c r="Z305" s="99"/>
    </row>
    <row r="306" spans="1:26" x14ac:dyDescent="0.25">
      <c r="A306" s="97"/>
      <c r="Z306" s="99"/>
    </row>
    <row r="307" spans="1:26" x14ac:dyDescent="0.25">
      <c r="A307" s="97"/>
      <c r="Z307" s="99"/>
    </row>
    <row r="308" spans="1:26" x14ac:dyDescent="0.25">
      <c r="A308" s="97"/>
      <c r="Z308" s="99"/>
    </row>
    <row r="309" spans="1:26" x14ac:dyDescent="0.25">
      <c r="A309" s="97"/>
      <c r="Z309" s="99"/>
    </row>
    <row r="310" spans="1:26" x14ac:dyDescent="0.25">
      <c r="A310" s="97"/>
      <c r="Z310" s="99"/>
    </row>
    <row r="311" spans="1:26" x14ac:dyDescent="0.25">
      <c r="A311" s="97"/>
      <c r="Z311" s="99"/>
    </row>
    <row r="312" spans="1:26" x14ac:dyDescent="0.25">
      <c r="A312" s="97"/>
      <c r="Z312" s="99"/>
    </row>
    <row r="313" spans="1:26" x14ac:dyDescent="0.25">
      <c r="A313" s="97"/>
      <c r="Z313" s="99"/>
    </row>
    <row r="314" spans="1:26" x14ac:dyDescent="0.25">
      <c r="A314" s="97"/>
      <c r="Z314" s="99"/>
    </row>
    <row r="315" spans="1:26" x14ac:dyDescent="0.25">
      <c r="A315" s="97"/>
      <c r="Z315" s="99"/>
    </row>
    <row r="316" spans="1:26" x14ac:dyDescent="0.25">
      <c r="A316" s="97"/>
      <c r="Z316" s="99"/>
    </row>
    <row r="317" spans="1:26" x14ac:dyDescent="0.25">
      <c r="A317" s="97"/>
      <c r="Z317" s="99"/>
    </row>
    <row r="318" spans="1:26" x14ac:dyDescent="0.25">
      <c r="A318" s="97"/>
      <c r="Z318" s="99"/>
    </row>
    <row r="319" spans="1:26" x14ac:dyDescent="0.25">
      <c r="A319" s="97"/>
      <c r="Z319" s="99"/>
    </row>
    <row r="320" spans="1:26" x14ac:dyDescent="0.25">
      <c r="A320" s="97"/>
      <c r="Z320" s="99"/>
    </row>
    <row r="321" spans="1:26" x14ac:dyDescent="0.25">
      <c r="A321" s="97"/>
      <c r="Z321" s="99"/>
    </row>
    <row r="322" spans="1:26" x14ac:dyDescent="0.25">
      <c r="A322" s="97"/>
      <c r="Z322" s="99"/>
    </row>
    <row r="323" spans="1:26" x14ac:dyDescent="0.25">
      <c r="A323" s="97"/>
      <c r="Z323" s="99"/>
    </row>
    <row r="324" spans="1:26" x14ac:dyDescent="0.25">
      <c r="A324" s="97"/>
      <c r="Z324" s="99"/>
    </row>
    <row r="325" spans="1:26" x14ac:dyDescent="0.25">
      <c r="A325" s="97"/>
      <c r="Z325" s="99"/>
    </row>
    <row r="326" spans="1:26" x14ac:dyDescent="0.25">
      <c r="A326" s="97"/>
      <c r="Z326" s="99"/>
    </row>
    <row r="327" spans="1:26" x14ac:dyDescent="0.25">
      <c r="A327" s="97"/>
      <c r="Z327" s="99"/>
    </row>
    <row r="328" spans="1:26" x14ac:dyDescent="0.25">
      <c r="A328" s="97"/>
      <c r="Z328" s="99"/>
    </row>
    <row r="329" spans="1:26" x14ac:dyDescent="0.25">
      <c r="A329" s="97"/>
      <c r="Z329" s="99"/>
    </row>
    <row r="330" spans="1:26" x14ac:dyDescent="0.25">
      <c r="A330" s="97"/>
      <c r="Z330" s="99"/>
    </row>
    <row r="331" spans="1:26" x14ac:dyDescent="0.25">
      <c r="A331" s="97"/>
      <c r="Z331" s="99"/>
    </row>
    <row r="332" spans="1:26" x14ac:dyDescent="0.25">
      <c r="A332" s="97"/>
      <c r="Z332" s="99"/>
    </row>
    <row r="333" spans="1:26" x14ac:dyDescent="0.25">
      <c r="A333" s="97"/>
      <c r="Z333" s="99"/>
    </row>
    <row r="334" spans="1:26" x14ac:dyDescent="0.25">
      <c r="A334" s="97"/>
      <c r="Z334" s="99"/>
    </row>
    <row r="335" spans="1:26" x14ac:dyDescent="0.25">
      <c r="A335" s="97"/>
      <c r="Z335" s="99"/>
    </row>
    <row r="336" spans="1:26" x14ac:dyDescent="0.25">
      <c r="A336" s="97"/>
      <c r="Z336" s="99"/>
    </row>
    <row r="337" spans="1:26" x14ac:dyDescent="0.25">
      <c r="A337" s="97"/>
      <c r="Z337" s="99"/>
    </row>
    <row r="338" spans="1:26" x14ac:dyDescent="0.25">
      <c r="A338" s="97"/>
      <c r="Z338" s="99"/>
    </row>
    <row r="339" spans="1:26" x14ac:dyDescent="0.25">
      <c r="A339" s="97"/>
      <c r="Z339" s="99"/>
    </row>
    <row r="340" spans="1:26" x14ac:dyDescent="0.25">
      <c r="A340" s="97"/>
      <c r="Z340" s="99"/>
    </row>
    <row r="341" spans="1:26" x14ac:dyDescent="0.25">
      <c r="A341" s="97"/>
      <c r="Z341" s="99"/>
    </row>
    <row r="342" spans="1:26" x14ac:dyDescent="0.25">
      <c r="A342" s="97"/>
      <c r="Z342" s="99"/>
    </row>
    <row r="343" spans="1:26" x14ac:dyDescent="0.25">
      <c r="A343" s="97"/>
      <c r="Z343" s="99"/>
    </row>
    <row r="344" spans="1:26" x14ac:dyDescent="0.25">
      <c r="A344" s="97"/>
      <c r="Z344" s="99"/>
    </row>
    <row r="345" spans="1:26" x14ac:dyDescent="0.25">
      <c r="A345" s="97"/>
      <c r="Z345" s="99"/>
    </row>
    <row r="346" spans="1:26" x14ac:dyDescent="0.25">
      <c r="A346" s="97"/>
      <c r="Z346" s="99"/>
    </row>
    <row r="347" spans="1:26" x14ac:dyDescent="0.25">
      <c r="A347" s="97"/>
      <c r="Z347" s="99"/>
    </row>
    <row r="348" spans="1:26" x14ac:dyDescent="0.25">
      <c r="A348" s="97"/>
      <c r="Z348" s="99"/>
    </row>
    <row r="349" spans="1:26" x14ac:dyDescent="0.25">
      <c r="A349" s="97"/>
      <c r="Z349" s="99"/>
    </row>
    <row r="350" spans="1:26" x14ac:dyDescent="0.25">
      <c r="A350" s="97"/>
      <c r="Z350" s="99"/>
    </row>
    <row r="351" spans="1:26" x14ac:dyDescent="0.25">
      <c r="A351" s="97"/>
      <c r="Z351" s="99"/>
    </row>
    <row r="352" spans="1:26" x14ac:dyDescent="0.25">
      <c r="A352" s="97"/>
      <c r="Z352" s="99"/>
    </row>
    <row r="353" spans="1:26" x14ac:dyDescent="0.25">
      <c r="A353" s="97"/>
      <c r="Z353" s="99"/>
    </row>
    <row r="354" spans="1:26" x14ac:dyDescent="0.25">
      <c r="A354" s="97"/>
      <c r="Z354" s="99"/>
    </row>
    <row r="355" spans="1:26" x14ac:dyDescent="0.25">
      <c r="A355" s="97"/>
      <c r="Z355" s="99"/>
    </row>
    <row r="356" spans="1:26" x14ac:dyDescent="0.25">
      <c r="A356" s="97"/>
      <c r="Z356" s="99"/>
    </row>
    <row r="357" spans="1:26" x14ac:dyDescent="0.25">
      <c r="A357" s="97"/>
      <c r="Z357" s="99"/>
    </row>
    <row r="358" spans="1:26" x14ac:dyDescent="0.25">
      <c r="A358" s="97"/>
      <c r="Z358" s="99"/>
    </row>
    <row r="359" spans="1:26" x14ac:dyDescent="0.25">
      <c r="A359" s="97"/>
      <c r="Z359" s="99"/>
    </row>
    <row r="360" spans="1:26" x14ac:dyDescent="0.25">
      <c r="A360" s="97"/>
      <c r="Z360" s="99"/>
    </row>
    <row r="361" spans="1:26" x14ac:dyDescent="0.25">
      <c r="A361" s="97"/>
      <c r="Z361" s="99"/>
    </row>
    <row r="362" spans="1:26" x14ac:dyDescent="0.25">
      <c r="A362" s="97"/>
      <c r="Z362" s="99"/>
    </row>
    <row r="363" spans="1:26" x14ac:dyDescent="0.25">
      <c r="A363" s="97"/>
      <c r="Z363" s="99"/>
    </row>
    <row r="364" spans="1:26" x14ac:dyDescent="0.25">
      <c r="A364" s="97"/>
      <c r="Z364" s="99"/>
    </row>
    <row r="365" spans="1:26" x14ac:dyDescent="0.25">
      <c r="A365" s="97"/>
      <c r="Z365" s="99"/>
    </row>
    <row r="366" spans="1:26" x14ac:dyDescent="0.25">
      <c r="A366" s="97"/>
      <c r="Z366" s="99"/>
    </row>
    <row r="367" spans="1:26" x14ac:dyDescent="0.25">
      <c r="A367" s="97"/>
      <c r="Z367" s="99"/>
    </row>
    <row r="368" spans="1:26" x14ac:dyDescent="0.25">
      <c r="A368" s="97"/>
      <c r="Z368" s="99"/>
    </row>
    <row r="369" spans="1:26" x14ac:dyDescent="0.25">
      <c r="A369" s="97"/>
      <c r="Z369" s="99"/>
    </row>
    <row r="370" spans="1:26" x14ac:dyDescent="0.25">
      <c r="A370" s="97"/>
      <c r="Z370" s="99"/>
    </row>
    <row r="371" spans="1:26" x14ac:dyDescent="0.25">
      <c r="A371" s="97"/>
      <c r="Z371" s="99"/>
    </row>
    <row r="372" spans="1:26" x14ac:dyDescent="0.25">
      <c r="A372" s="97"/>
      <c r="Z372" s="99"/>
    </row>
    <row r="373" spans="1:26" x14ac:dyDescent="0.25">
      <c r="A373" s="97"/>
      <c r="Z373" s="99"/>
    </row>
    <row r="374" spans="1:26" x14ac:dyDescent="0.25">
      <c r="A374" s="97"/>
    </row>
    <row r="375" spans="1:26" x14ac:dyDescent="0.25">
      <c r="A375" s="97"/>
    </row>
    <row r="376" spans="1:26" x14ac:dyDescent="0.25">
      <c r="A376" s="97"/>
    </row>
    <row r="377" spans="1:26" x14ac:dyDescent="0.25">
      <c r="A377" s="97"/>
    </row>
    <row r="378" spans="1:26" x14ac:dyDescent="0.25">
      <c r="A378" s="97"/>
    </row>
    <row r="379" spans="1:26" x14ac:dyDescent="0.25">
      <c r="A379" s="97"/>
    </row>
    <row r="380" spans="1:26" x14ac:dyDescent="0.25">
      <c r="A380" s="97"/>
    </row>
    <row r="381" spans="1:26" x14ac:dyDescent="0.25">
      <c r="A381" s="97"/>
    </row>
    <row r="382" spans="1:26" x14ac:dyDescent="0.25">
      <c r="A382" s="97"/>
    </row>
    <row r="383" spans="1:26" x14ac:dyDescent="0.25">
      <c r="A383" s="97"/>
    </row>
    <row r="384" spans="1:26" x14ac:dyDescent="0.25">
      <c r="A384" s="97"/>
    </row>
    <row r="385" spans="1:1" x14ac:dyDescent="0.25">
      <c r="A385" s="97"/>
    </row>
    <row r="386" spans="1:1" x14ac:dyDescent="0.25">
      <c r="A386" s="97"/>
    </row>
    <row r="387" spans="1:1" x14ac:dyDescent="0.25">
      <c r="A387" s="97"/>
    </row>
    <row r="388" spans="1:1" x14ac:dyDescent="0.25">
      <c r="A388" s="97"/>
    </row>
    <row r="389" spans="1:1" x14ac:dyDescent="0.25">
      <c r="A389" s="97"/>
    </row>
    <row r="390" spans="1:1" x14ac:dyDescent="0.25">
      <c r="A390" s="97"/>
    </row>
    <row r="391" spans="1:1" x14ac:dyDescent="0.25">
      <c r="A391" s="97"/>
    </row>
    <row r="392" spans="1:1" x14ac:dyDescent="0.25">
      <c r="A392" s="97"/>
    </row>
    <row r="393" spans="1:1" x14ac:dyDescent="0.25">
      <c r="A393" s="97"/>
    </row>
    <row r="394" spans="1:1" x14ac:dyDescent="0.25">
      <c r="A394" s="97"/>
    </row>
    <row r="395" spans="1:1" x14ac:dyDescent="0.25">
      <c r="A395" s="97"/>
    </row>
    <row r="396" spans="1:1" x14ac:dyDescent="0.25">
      <c r="A396" s="97"/>
    </row>
    <row r="397" spans="1:1" x14ac:dyDescent="0.25">
      <c r="A397" s="97"/>
    </row>
    <row r="398" spans="1:1" x14ac:dyDescent="0.25">
      <c r="A398" s="97"/>
    </row>
    <row r="399" spans="1:1" x14ac:dyDescent="0.25">
      <c r="A399" s="97"/>
    </row>
    <row r="400" spans="1:1" x14ac:dyDescent="0.25">
      <c r="A400" s="97"/>
    </row>
    <row r="401" spans="1:1" x14ac:dyDescent="0.25">
      <c r="A401" s="97"/>
    </row>
    <row r="402" spans="1:1" x14ac:dyDescent="0.25">
      <c r="A402" s="97"/>
    </row>
    <row r="403" spans="1:1" x14ac:dyDescent="0.25">
      <c r="A403" s="97"/>
    </row>
    <row r="404" spans="1:1" x14ac:dyDescent="0.25">
      <c r="A404" s="97"/>
    </row>
    <row r="405" spans="1:1" x14ac:dyDescent="0.25">
      <c r="A405" s="97"/>
    </row>
    <row r="406" spans="1:1" x14ac:dyDescent="0.25">
      <c r="A406" s="97"/>
    </row>
    <row r="407" spans="1:1" x14ac:dyDescent="0.25">
      <c r="A407" s="97"/>
    </row>
    <row r="408" spans="1:1" x14ac:dyDescent="0.25">
      <c r="A408" s="97"/>
    </row>
    <row r="409" spans="1:1" x14ac:dyDescent="0.25">
      <c r="A409" s="97"/>
    </row>
    <row r="410" spans="1:1" x14ac:dyDescent="0.25">
      <c r="A410" s="97"/>
    </row>
    <row r="1048340" spans="2:2" x14ac:dyDescent="0.25">
      <c r="B1048340" s="100"/>
    </row>
  </sheetData>
  <pageMargins left="0.70866141732283472" right="0.70866141732283472" top="0.74803149606299213" bottom="0.74803149606299213" header="0.31496062992125984" footer="0.31496062992125984"/>
  <pageSetup scale="42" fitToWidth="3"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Z164"/>
  <sheetViews>
    <sheetView showGridLines="0" tabSelected="1" topLeftCell="A14" zoomScale="70" zoomScaleNormal="70" workbookViewId="0">
      <selection activeCell="AA17" sqref="AA17"/>
    </sheetView>
  </sheetViews>
  <sheetFormatPr baseColWidth="10" defaultRowHeight="15" x14ac:dyDescent="0.25"/>
  <cols>
    <col min="1" max="1" width="3" style="354" customWidth="1"/>
    <col min="2" max="2" width="12.7109375" style="352" customWidth="1"/>
    <col min="3" max="3" width="30" style="353" customWidth="1"/>
    <col min="4" max="4" width="30.42578125" style="353" customWidth="1"/>
    <col min="5" max="5" width="9.7109375" style="353" customWidth="1"/>
    <col min="6" max="6" width="10" style="353" customWidth="1"/>
    <col min="7" max="9" width="9.7109375" style="354" customWidth="1"/>
    <col min="10" max="10" width="10.7109375" style="354" customWidth="1"/>
    <col min="11" max="11" width="11.5703125" style="354" customWidth="1"/>
    <col min="12" max="12" width="12.85546875" style="354" customWidth="1"/>
    <col min="13" max="13" width="8.28515625" style="354" customWidth="1"/>
    <col min="14" max="14" width="9.42578125" style="354" customWidth="1"/>
    <col min="15" max="15" width="17" style="354" customWidth="1"/>
    <col min="16" max="16" width="12.5703125" style="354" customWidth="1"/>
    <col min="17" max="23" width="8" style="354" customWidth="1"/>
    <col min="24" max="24" width="14.42578125" style="354" customWidth="1"/>
    <col min="25" max="25" width="14.7109375" style="354" customWidth="1"/>
    <col min="26" max="26" width="15.5703125" style="354" customWidth="1"/>
    <col min="27" max="16384" width="11.42578125" style="354"/>
  </cols>
  <sheetData>
    <row r="1" spans="2:26" ht="81" customHeight="1" x14ac:dyDescent="0.25">
      <c r="P1" s="355"/>
      <c r="X1" s="356"/>
    </row>
    <row r="2" spans="2:26" ht="32.25" customHeight="1" x14ac:dyDescent="0.25">
      <c r="B2" s="648" t="s">
        <v>1598</v>
      </c>
      <c r="C2" s="648"/>
      <c r="D2" s="648"/>
      <c r="E2" s="648"/>
      <c r="F2" s="648"/>
      <c r="G2" s="648"/>
      <c r="H2" s="648"/>
      <c r="I2" s="648"/>
      <c r="J2" s="648"/>
      <c r="K2" s="648"/>
      <c r="L2" s="648"/>
      <c r="M2" s="648"/>
      <c r="N2" s="648"/>
      <c r="O2" s="648"/>
      <c r="P2" s="648"/>
      <c r="X2" s="356"/>
    </row>
    <row r="3" spans="2:26" ht="5.25" customHeight="1" x14ac:dyDescent="0.25">
      <c r="B3" s="357"/>
      <c r="C3" s="357"/>
      <c r="D3" s="357"/>
      <c r="E3" s="357"/>
      <c r="F3" s="357"/>
      <c r="G3" s="357"/>
      <c r="H3" s="357"/>
      <c r="I3" s="357"/>
      <c r="J3" s="357"/>
      <c r="K3" s="357"/>
      <c r="L3" s="357"/>
      <c r="M3" s="357"/>
      <c r="N3" s="357"/>
      <c r="O3" s="357"/>
      <c r="P3" s="357"/>
      <c r="X3" s="356"/>
    </row>
    <row r="4" spans="2:26" ht="34.5" customHeight="1" x14ac:dyDescent="0.25">
      <c r="C4" s="358" t="s">
        <v>1625</v>
      </c>
      <c r="D4" s="358"/>
      <c r="E4" s="358"/>
      <c r="F4" s="648" t="s">
        <v>1647</v>
      </c>
      <c r="G4" s="648"/>
      <c r="H4" s="648"/>
      <c r="I4" s="648"/>
      <c r="J4" s="648"/>
      <c r="K4" s="648"/>
      <c r="L4" s="648"/>
      <c r="M4" s="648"/>
      <c r="N4" s="648"/>
      <c r="O4" s="648"/>
      <c r="P4" s="648"/>
    </row>
    <row r="5" spans="2:26" x14ac:dyDescent="0.25">
      <c r="C5" s="358"/>
      <c r="D5" s="358"/>
      <c r="E5" s="358"/>
    </row>
    <row r="6" spans="2:26" ht="15" customHeight="1" x14ac:dyDescent="0.25">
      <c r="C6" s="649" t="s">
        <v>1626</v>
      </c>
      <c r="D6" s="649"/>
      <c r="E6" s="359"/>
      <c r="F6" s="650" t="s">
        <v>1627</v>
      </c>
      <c r="G6" s="650"/>
      <c r="H6" s="650"/>
      <c r="I6" s="650"/>
      <c r="J6" s="650"/>
      <c r="K6" s="650"/>
      <c r="L6" s="650"/>
      <c r="M6" s="650"/>
      <c r="N6" s="650"/>
      <c r="O6" s="650"/>
      <c r="P6" s="650"/>
    </row>
    <row r="7" spans="2:26" ht="15" customHeight="1" x14ac:dyDescent="0.25">
      <c r="C7" s="649"/>
      <c r="D7" s="649"/>
      <c r="E7" s="360"/>
      <c r="F7" s="650"/>
      <c r="G7" s="650"/>
      <c r="H7" s="650"/>
      <c r="I7" s="650"/>
      <c r="J7" s="650"/>
      <c r="K7" s="650"/>
      <c r="L7" s="650"/>
      <c r="M7" s="650"/>
      <c r="N7" s="650"/>
      <c r="O7" s="650"/>
      <c r="P7" s="650"/>
    </row>
    <row r="8" spans="2:26" ht="6.75" customHeight="1" x14ac:dyDescent="0.25">
      <c r="C8" s="360"/>
      <c r="D8" s="360"/>
      <c r="E8" s="360"/>
      <c r="F8" s="360"/>
      <c r="G8" s="361"/>
      <c r="H8" s="361"/>
      <c r="I8" s="361"/>
      <c r="J8" s="361"/>
      <c r="K8" s="361"/>
      <c r="L8" s="361"/>
      <c r="M8" s="361"/>
    </row>
    <row r="9" spans="2:26" ht="15" customHeight="1" x14ac:dyDescent="0.25">
      <c r="C9" s="651" t="s">
        <v>1644</v>
      </c>
      <c r="D9" s="651"/>
      <c r="E9" s="359"/>
      <c r="F9" s="652" t="s">
        <v>1587</v>
      </c>
      <c r="G9" s="652"/>
      <c r="H9" s="652"/>
      <c r="I9" s="652"/>
      <c r="J9" s="652"/>
      <c r="K9" s="652"/>
      <c r="L9" s="652"/>
      <c r="M9" s="652"/>
      <c r="N9" s="652"/>
      <c r="O9" s="652"/>
      <c r="P9" s="652"/>
    </row>
    <row r="10" spans="2:26" ht="15" customHeight="1" x14ac:dyDescent="0.25">
      <c r="C10" s="651"/>
      <c r="D10" s="651"/>
      <c r="E10" s="358"/>
      <c r="F10" s="652"/>
      <c r="G10" s="652"/>
      <c r="H10" s="652"/>
      <c r="I10" s="652"/>
      <c r="J10" s="652"/>
      <c r="K10" s="652"/>
      <c r="L10" s="652"/>
      <c r="M10" s="652"/>
      <c r="N10" s="652"/>
      <c r="O10" s="652"/>
      <c r="P10" s="652"/>
    </row>
    <row r="11" spans="2:26" ht="5.25" customHeight="1" x14ac:dyDescent="0.25">
      <c r="C11" s="358"/>
      <c r="D11" s="358"/>
      <c r="E11" s="358"/>
    </row>
    <row r="12" spans="2:26" x14ac:dyDescent="0.25">
      <c r="E12" s="360" t="s">
        <v>1628</v>
      </c>
      <c r="F12" s="362">
        <v>2018</v>
      </c>
      <c r="G12" s="362">
        <v>2019</v>
      </c>
      <c r="H12" s="362">
        <v>2020</v>
      </c>
      <c r="I12" s="508">
        <v>2021</v>
      </c>
      <c r="J12" s="507">
        <v>2022</v>
      </c>
    </row>
    <row r="13" spans="2:26" ht="6.75" customHeight="1" x14ac:dyDescent="0.25">
      <c r="F13" s="363"/>
      <c r="G13" s="364"/>
      <c r="H13" s="364"/>
      <c r="I13" s="364"/>
    </row>
    <row r="14" spans="2:26" ht="32.25" customHeight="1" x14ac:dyDescent="0.3">
      <c r="C14" s="653" t="s">
        <v>1718</v>
      </c>
      <c r="D14" s="654"/>
      <c r="E14" s="654"/>
      <c r="F14" s="654"/>
      <c r="G14" s="654"/>
      <c r="H14" s="654"/>
      <c r="I14" s="654"/>
      <c r="J14" s="654"/>
      <c r="K14" s="365"/>
      <c r="L14" s="655" t="s">
        <v>1636</v>
      </c>
      <c r="M14" s="655"/>
      <c r="N14" s="655"/>
      <c r="O14" s="655"/>
      <c r="P14" s="655"/>
    </row>
    <row r="15" spans="2:26" ht="23.25" customHeight="1" x14ac:dyDescent="0.25">
      <c r="C15" s="366" t="s">
        <v>1629</v>
      </c>
      <c r="D15" s="366"/>
      <c r="E15" s="366" t="s">
        <v>1630</v>
      </c>
      <c r="F15" s="366" t="s">
        <v>1631</v>
      </c>
      <c r="G15" s="366" t="s">
        <v>1632</v>
      </c>
      <c r="H15" s="366" t="s">
        <v>1633</v>
      </c>
      <c r="I15" s="366" t="s">
        <v>1634</v>
      </c>
      <c r="J15" s="366" t="s">
        <v>1635</v>
      </c>
      <c r="L15" s="663" t="s">
        <v>1637</v>
      </c>
      <c r="M15" s="663"/>
      <c r="N15" s="663"/>
      <c r="O15" s="663"/>
      <c r="P15" s="663"/>
      <c r="Q15" s="367"/>
      <c r="R15" s="367"/>
      <c r="S15" s="367"/>
      <c r="T15" s="367"/>
      <c r="U15" s="367"/>
      <c r="V15" s="367"/>
      <c r="W15" s="367"/>
      <c r="X15" s="367"/>
      <c r="Y15" s="367"/>
      <c r="Z15" s="367"/>
    </row>
    <row r="16" spans="2:26" ht="48.75" customHeight="1" x14ac:dyDescent="0.25">
      <c r="B16" s="352">
        <v>16</v>
      </c>
      <c r="C16" s="368" t="s">
        <v>1646</v>
      </c>
      <c r="D16" s="368" t="s">
        <v>910</v>
      </c>
      <c r="E16" s="498">
        <v>26</v>
      </c>
      <c r="F16" s="498">
        <v>31</v>
      </c>
      <c r="G16" s="498">
        <v>47</v>
      </c>
      <c r="H16" s="498">
        <v>53</v>
      </c>
      <c r="I16" s="498">
        <v>70</v>
      </c>
      <c r="J16" s="498">
        <v>92</v>
      </c>
      <c r="L16" s="663"/>
      <c r="M16" s="663"/>
      <c r="N16" s="663"/>
      <c r="O16" s="663"/>
      <c r="P16" s="663"/>
      <c r="Q16" s="367"/>
      <c r="R16" s="367"/>
      <c r="S16" s="367"/>
      <c r="T16" s="367"/>
      <c r="U16" s="367"/>
      <c r="V16" s="367"/>
      <c r="W16" s="367"/>
      <c r="X16" s="367"/>
      <c r="Y16" s="367"/>
      <c r="Z16" s="367"/>
    </row>
    <row r="17" spans="2:26" ht="61.5" customHeight="1" x14ac:dyDescent="0.25">
      <c r="B17" s="369">
        <v>16.100000000000001</v>
      </c>
      <c r="C17" s="473" t="s">
        <v>999</v>
      </c>
      <c r="D17" s="474" t="s">
        <v>1003</v>
      </c>
      <c r="E17" s="501">
        <v>0.26</v>
      </c>
      <c r="F17" s="501">
        <v>0.42</v>
      </c>
      <c r="G17" s="501">
        <v>0.66</v>
      </c>
      <c r="H17" s="510">
        <v>0.73</v>
      </c>
      <c r="I17" s="510">
        <v>0.81</v>
      </c>
      <c r="J17" s="510">
        <v>0.97</v>
      </c>
      <c r="K17" s="370"/>
      <c r="L17" s="663"/>
      <c r="M17" s="663"/>
      <c r="N17" s="663"/>
      <c r="O17" s="663"/>
      <c r="P17" s="663"/>
      <c r="Q17" s="371"/>
      <c r="R17" s="371"/>
      <c r="S17" s="371"/>
      <c r="T17" s="371"/>
      <c r="U17" s="371"/>
      <c r="V17" s="371"/>
      <c r="W17" s="371"/>
      <c r="X17" s="371"/>
      <c r="Y17" s="371"/>
      <c r="Z17" s="371"/>
    </row>
    <row r="18" spans="2:26" ht="61.5" customHeight="1" x14ac:dyDescent="0.25">
      <c r="B18" s="369"/>
      <c r="C18" s="475"/>
      <c r="D18" s="476"/>
      <c r="E18" s="477"/>
      <c r="F18" s="477"/>
      <c r="G18" s="477"/>
      <c r="H18" s="477"/>
      <c r="I18" s="477"/>
      <c r="J18" s="477"/>
      <c r="K18" s="370"/>
      <c r="L18" s="398"/>
      <c r="M18" s="398"/>
      <c r="N18" s="398"/>
      <c r="O18" s="398"/>
      <c r="P18" s="398"/>
      <c r="Q18" s="371"/>
      <c r="R18" s="371"/>
      <c r="S18" s="371"/>
      <c r="T18" s="371"/>
      <c r="U18" s="371"/>
      <c r="V18" s="371"/>
      <c r="W18" s="371"/>
      <c r="X18" s="371"/>
      <c r="Y18" s="371"/>
      <c r="Z18" s="371"/>
    </row>
    <row r="19" spans="2:26" ht="66.75" customHeight="1" x14ac:dyDescent="0.25">
      <c r="B19" s="369"/>
      <c r="C19" s="478"/>
      <c r="D19" s="478"/>
      <c r="E19" s="479"/>
      <c r="F19" s="479"/>
      <c r="G19" s="479"/>
      <c r="H19" s="479"/>
      <c r="I19" s="479"/>
      <c r="J19" s="479"/>
      <c r="K19" s="370"/>
      <c r="L19" s="398"/>
      <c r="M19" s="398"/>
      <c r="N19" s="398"/>
      <c r="O19" s="398"/>
      <c r="P19" s="398"/>
      <c r="Q19" s="371"/>
      <c r="R19" s="371"/>
      <c r="S19" s="371"/>
      <c r="T19" s="371"/>
      <c r="U19" s="371"/>
      <c r="V19" s="371"/>
      <c r="W19" s="371"/>
      <c r="X19" s="371"/>
      <c r="Y19" s="371"/>
      <c r="Z19" s="371"/>
    </row>
    <row r="20" spans="2:26" ht="77.25" customHeight="1" x14ac:dyDescent="0.25">
      <c r="B20" s="369"/>
      <c r="C20" s="480"/>
      <c r="D20" s="481"/>
      <c r="E20" s="482"/>
      <c r="F20" s="482"/>
      <c r="G20" s="482"/>
      <c r="H20" s="482"/>
      <c r="I20" s="482"/>
      <c r="J20" s="482"/>
      <c r="K20" s="370"/>
      <c r="L20" s="398"/>
      <c r="M20" s="398"/>
      <c r="N20" s="398"/>
      <c r="O20" s="398"/>
      <c r="P20" s="398"/>
      <c r="Q20" s="371"/>
      <c r="R20" s="371"/>
      <c r="S20" s="371"/>
      <c r="T20" s="371"/>
      <c r="U20" s="371"/>
      <c r="V20" s="371"/>
      <c r="W20" s="371"/>
      <c r="X20" s="371"/>
      <c r="Y20" s="371"/>
      <c r="Z20" s="371"/>
    </row>
    <row r="21" spans="2:26" ht="23.25" customHeight="1" x14ac:dyDescent="0.25">
      <c r="C21" s="664" t="s">
        <v>1638</v>
      </c>
      <c r="D21" s="665"/>
      <c r="E21" s="486">
        <f>SUM(E17:E20)</f>
        <v>0.26</v>
      </c>
      <c r="F21" s="486">
        <v>0.31</v>
      </c>
      <c r="G21" s="486">
        <v>0.47</v>
      </c>
      <c r="H21" s="486">
        <f>SUM(H17:H20)</f>
        <v>0.73</v>
      </c>
      <c r="I21" s="486">
        <f>SUM(I17:I20)</f>
        <v>0.81</v>
      </c>
      <c r="J21" s="487">
        <f>SUM(J17:J20)</f>
        <v>0.97</v>
      </c>
      <c r="K21" s="372"/>
      <c r="L21" s="371"/>
      <c r="M21" s="371"/>
      <c r="N21" s="371"/>
      <c r="O21" s="371"/>
      <c r="P21" s="371"/>
      <c r="Q21" s="371"/>
      <c r="R21" s="371"/>
      <c r="S21" s="371"/>
      <c r="T21" s="371"/>
      <c r="U21" s="371"/>
      <c r="V21" s="371"/>
      <c r="W21" s="371"/>
      <c r="X21" s="371"/>
      <c r="Y21" s="371"/>
      <c r="Z21" s="371"/>
    </row>
    <row r="22" spans="2:26" x14ac:dyDescent="0.25">
      <c r="O22" s="373"/>
    </row>
    <row r="23" spans="2:26" x14ac:dyDescent="0.25">
      <c r="O23" s="373"/>
    </row>
    <row r="24" spans="2:26" ht="47.25" customHeight="1" x14ac:dyDescent="0.25">
      <c r="B24" s="374"/>
      <c r="C24" s="656" t="s">
        <v>1639</v>
      </c>
      <c r="D24" s="657"/>
      <c r="E24" s="658"/>
      <c r="F24" s="659" t="s">
        <v>598</v>
      </c>
      <c r="G24" s="659"/>
      <c r="H24" s="660" t="s">
        <v>140</v>
      </c>
      <c r="I24" s="661"/>
      <c r="J24" s="659" t="s">
        <v>144</v>
      </c>
      <c r="K24" s="659"/>
      <c r="L24" s="659"/>
      <c r="M24" s="662" t="s">
        <v>617</v>
      </c>
      <c r="N24" s="662"/>
      <c r="O24" s="396" t="s">
        <v>616</v>
      </c>
      <c r="P24" s="662" t="s">
        <v>145</v>
      </c>
      <c r="Q24" s="662"/>
      <c r="R24" s="396"/>
      <c r="S24" s="396"/>
      <c r="T24" s="396"/>
      <c r="U24" s="396"/>
      <c r="V24" s="396"/>
      <c r="W24" s="396"/>
      <c r="X24" s="396" t="s">
        <v>1640</v>
      </c>
      <c r="Y24" s="607" t="s">
        <v>1641</v>
      </c>
      <c r="Z24" s="608"/>
    </row>
    <row r="25" spans="2:26" ht="33" customHeight="1" x14ac:dyDescent="0.25">
      <c r="B25" s="574" t="s">
        <v>138</v>
      </c>
      <c r="C25" s="610" t="s">
        <v>1646</v>
      </c>
      <c r="D25" s="610"/>
      <c r="E25" s="610"/>
      <c r="F25" s="613" t="s">
        <v>910</v>
      </c>
      <c r="G25" s="613"/>
      <c r="H25" s="613" t="s">
        <v>1049</v>
      </c>
      <c r="I25" s="613"/>
      <c r="J25" s="616" t="s">
        <v>1665</v>
      </c>
      <c r="K25" s="616"/>
      <c r="L25" s="616"/>
      <c r="M25" s="622">
        <v>0</v>
      </c>
      <c r="N25" s="622"/>
      <c r="O25" s="622">
        <v>100</v>
      </c>
      <c r="P25" s="619" t="s">
        <v>162</v>
      </c>
      <c r="Q25" s="619"/>
      <c r="R25" s="502"/>
      <c r="S25" s="502"/>
      <c r="T25" s="502"/>
      <c r="U25" s="502"/>
      <c r="V25" s="502"/>
      <c r="W25" s="502"/>
      <c r="X25" s="627">
        <f>M25/O25</f>
        <v>0</v>
      </c>
      <c r="Y25" s="375" t="s">
        <v>154</v>
      </c>
      <c r="Z25" s="376" t="s">
        <v>141</v>
      </c>
    </row>
    <row r="26" spans="2:26" ht="32.25" customHeight="1" x14ac:dyDescent="0.25">
      <c r="B26" s="609"/>
      <c r="C26" s="611"/>
      <c r="D26" s="611"/>
      <c r="E26" s="611"/>
      <c r="F26" s="614"/>
      <c r="G26" s="614"/>
      <c r="H26" s="614"/>
      <c r="I26" s="614"/>
      <c r="J26" s="617"/>
      <c r="K26" s="617"/>
      <c r="L26" s="617"/>
      <c r="M26" s="623"/>
      <c r="N26" s="623"/>
      <c r="O26" s="623"/>
      <c r="P26" s="620"/>
      <c r="Q26" s="620"/>
      <c r="R26" s="503"/>
      <c r="S26" s="503"/>
      <c r="T26" s="503"/>
      <c r="U26" s="503"/>
      <c r="V26" s="503"/>
      <c r="W26" s="503"/>
      <c r="X26" s="628"/>
      <c r="Y26" s="375" t="s">
        <v>155</v>
      </c>
      <c r="Z26" s="376" t="s">
        <v>142</v>
      </c>
    </row>
    <row r="27" spans="2:26" ht="36.75" customHeight="1" x14ac:dyDescent="0.25">
      <c r="B27" s="609"/>
      <c r="C27" s="611"/>
      <c r="D27" s="611"/>
      <c r="E27" s="611"/>
      <c r="F27" s="614"/>
      <c r="G27" s="614"/>
      <c r="H27" s="614"/>
      <c r="I27" s="614"/>
      <c r="J27" s="617"/>
      <c r="K27" s="617"/>
      <c r="L27" s="617"/>
      <c r="M27" s="624">
        <f>M32</f>
        <v>32.981000000000002</v>
      </c>
      <c r="N27" s="625"/>
      <c r="O27" s="553">
        <f>O32</f>
        <v>33.999999999999993</v>
      </c>
      <c r="P27" s="620"/>
      <c r="Q27" s="620"/>
      <c r="R27" s="503"/>
      <c r="S27" s="503"/>
      <c r="T27" s="503"/>
      <c r="U27" s="503"/>
      <c r="V27" s="503"/>
      <c r="W27" s="503"/>
      <c r="X27" s="629">
        <f>M27/O27</f>
        <v>0.97002941176470614</v>
      </c>
      <c r="Y27" s="377" t="s">
        <v>162</v>
      </c>
      <c r="Z27" s="376" t="s">
        <v>145</v>
      </c>
    </row>
    <row r="28" spans="2:26" ht="37.5" customHeight="1" x14ac:dyDescent="0.25">
      <c r="B28" s="609"/>
      <c r="C28" s="612"/>
      <c r="D28" s="612"/>
      <c r="E28" s="612"/>
      <c r="F28" s="615"/>
      <c r="G28" s="615"/>
      <c r="H28" s="615"/>
      <c r="I28" s="615"/>
      <c r="J28" s="618"/>
      <c r="K28" s="618"/>
      <c r="L28" s="618"/>
      <c r="M28" s="626"/>
      <c r="N28" s="626"/>
      <c r="O28" s="554"/>
      <c r="P28" s="621"/>
      <c r="Q28" s="621"/>
      <c r="R28" s="503"/>
      <c r="S28" s="503"/>
      <c r="T28" s="503"/>
      <c r="U28" s="503"/>
      <c r="V28" s="503"/>
      <c r="W28" s="503"/>
      <c r="X28" s="629"/>
      <c r="Y28" s="378" t="s">
        <v>830</v>
      </c>
      <c r="Z28" s="376" t="s">
        <v>146</v>
      </c>
    </row>
    <row r="29" spans="2:26" ht="32.25" customHeight="1" x14ac:dyDescent="0.25">
      <c r="B29" s="575"/>
      <c r="C29" s="571" t="s">
        <v>1642</v>
      </c>
      <c r="D29" s="572"/>
      <c r="E29" s="379"/>
      <c r="F29" s="380" t="s">
        <v>1752</v>
      </c>
      <c r="G29" s="380" t="s">
        <v>1753</v>
      </c>
      <c r="H29" s="381" t="s">
        <v>1754</v>
      </c>
      <c r="I29" s="380" t="s">
        <v>1755</v>
      </c>
      <c r="J29" s="380" t="s">
        <v>1756</v>
      </c>
      <c r="K29" s="380" t="s">
        <v>1757</v>
      </c>
      <c r="L29" s="381" t="s">
        <v>1758</v>
      </c>
      <c r="M29" s="380" t="s">
        <v>1759</v>
      </c>
      <c r="N29" s="380" t="s">
        <v>1760</v>
      </c>
      <c r="O29" s="380" t="s">
        <v>1761</v>
      </c>
      <c r="P29" s="381" t="s">
        <v>1762</v>
      </c>
      <c r="Q29" s="381" t="s">
        <v>1763</v>
      </c>
      <c r="R29" s="509" t="s">
        <v>1765</v>
      </c>
      <c r="S29" s="509" t="s">
        <v>1753</v>
      </c>
      <c r="T29" s="509" t="s">
        <v>1766</v>
      </c>
      <c r="U29" s="509" t="s">
        <v>1767</v>
      </c>
      <c r="V29" s="509" t="s">
        <v>1756</v>
      </c>
      <c r="W29" s="509" t="s">
        <v>1757</v>
      </c>
      <c r="X29" s="504"/>
      <c r="Y29" s="505"/>
      <c r="Z29" s="506"/>
    </row>
    <row r="30" spans="2:26" ht="33" customHeight="1" x14ac:dyDescent="0.25">
      <c r="B30" s="574" t="s">
        <v>139</v>
      </c>
      <c r="C30" s="538" t="s">
        <v>999</v>
      </c>
      <c r="D30" s="539"/>
      <c r="E30" s="540"/>
      <c r="F30" s="584" t="s">
        <v>1003</v>
      </c>
      <c r="G30" s="585"/>
      <c r="H30" s="590" t="s">
        <v>1050</v>
      </c>
      <c r="I30" s="591"/>
      <c r="J30" s="596" t="s">
        <v>1666</v>
      </c>
      <c r="K30" s="597"/>
      <c r="L30" s="598"/>
      <c r="M30" s="636">
        <v>0</v>
      </c>
      <c r="N30" s="637"/>
      <c r="O30" s="605">
        <v>14</v>
      </c>
      <c r="P30" s="640" t="s">
        <v>159</v>
      </c>
      <c r="Q30" s="641"/>
      <c r="R30" s="641"/>
      <c r="S30" s="641"/>
      <c r="T30" s="641"/>
      <c r="U30" s="641"/>
      <c r="V30" s="641"/>
      <c r="W30" s="642"/>
      <c r="X30" s="630">
        <f>M30/O30</f>
        <v>0</v>
      </c>
      <c r="Y30" s="382" t="s">
        <v>154</v>
      </c>
      <c r="Z30" s="383" t="s">
        <v>141</v>
      </c>
    </row>
    <row r="31" spans="2:26" ht="30.75" customHeight="1" x14ac:dyDescent="0.25">
      <c r="B31" s="609"/>
      <c r="C31" s="541"/>
      <c r="D31" s="542"/>
      <c r="E31" s="543"/>
      <c r="F31" s="586"/>
      <c r="G31" s="587"/>
      <c r="H31" s="592"/>
      <c r="I31" s="593"/>
      <c r="J31" s="599"/>
      <c r="K31" s="600"/>
      <c r="L31" s="601"/>
      <c r="M31" s="638"/>
      <c r="N31" s="639"/>
      <c r="O31" s="606"/>
      <c r="P31" s="643"/>
      <c r="Q31" s="676"/>
      <c r="R31" s="676"/>
      <c r="S31" s="676"/>
      <c r="T31" s="676"/>
      <c r="U31" s="676"/>
      <c r="V31" s="676"/>
      <c r="W31" s="644"/>
      <c r="X31" s="630"/>
      <c r="Y31" s="382" t="s">
        <v>157</v>
      </c>
      <c r="Z31" s="383" t="s">
        <v>142</v>
      </c>
    </row>
    <row r="32" spans="2:26" ht="38.25" customHeight="1" x14ac:dyDescent="0.25">
      <c r="B32" s="609"/>
      <c r="C32" s="541"/>
      <c r="D32" s="542"/>
      <c r="E32" s="543"/>
      <c r="F32" s="586"/>
      <c r="G32" s="587"/>
      <c r="H32" s="592"/>
      <c r="I32" s="593"/>
      <c r="J32" s="599"/>
      <c r="K32" s="600"/>
      <c r="L32" s="601"/>
      <c r="M32" s="631">
        <f>X37+X41+X45+X49+X53+X57+X61+X65+X69+X73+X77+X81+X85+X89+X93+X97+X101+X105+X109+X113+X117+X121+X125+X129+X131+X133+X135+X137+X139+X141+X143+X145+X147+X149</f>
        <v>32.981000000000002</v>
      </c>
      <c r="N32" s="632"/>
      <c r="O32" s="605">
        <f>X36+X40+X44+X48+X52+X56+X60+X64+X68+X72+X76+X80+X84+X88+X92+X96+X100+X104+X108+X112+X116+X120+X124+X128+X130+X132+X134+X136+X138+X140+X142+X144+X146+X148</f>
        <v>33.999999999999993</v>
      </c>
      <c r="P32" s="643"/>
      <c r="Q32" s="676"/>
      <c r="R32" s="676"/>
      <c r="S32" s="676"/>
      <c r="T32" s="676"/>
      <c r="U32" s="676"/>
      <c r="V32" s="676"/>
      <c r="W32" s="644"/>
      <c r="X32" s="635">
        <f>M32/O32</f>
        <v>0.97002941176470614</v>
      </c>
      <c r="Y32" s="384" t="s">
        <v>162</v>
      </c>
      <c r="Z32" s="383" t="s">
        <v>145</v>
      </c>
    </row>
    <row r="33" spans="2:26" ht="33.75" customHeight="1" x14ac:dyDescent="0.25">
      <c r="B33" s="575"/>
      <c r="C33" s="544"/>
      <c r="D33" s="545"/>
      <c r="E33" s="546"/>
      <c r="F33" s="588"/>
      <c r="G33" s="589"/>
      <c r="H33" s="594"/>
      <c r="I33" s="595"/>
      <c r="J33" s="602"/>
      <c r="K33" s="603"/>
      <c r="L33" s="604"/>
      <c r="M33" s="633"/>
      <c r="N33" s="634"/>
      <c r="O33" s="606"/>
      <c r="P33" s="645"/>
      <c r="Q33" s="646"/>
      <c r="R33" s="646"/>
      <c r="S33" s="646"/>
      <c r="T33" s="646"/>
      <c r="U33" s="646"/>
      <c r="V33" s="646"/>
      <c r="W33" s="647"/>
      <c r="X33" s="635"/>
      <c r="Y33" s="385" t="s">
        <v>828</v>
      </c>
      <c r="Z33" s="383" t="s">
        <v>146</v>
      </c>
    </row>
    <row r="34" spans="2:26" ht="15" hidden="1" customHeight="1" x14ac:dyDescent="0.25">
      <c r="B34" s="574" t="s">
        <v>776</v>
      </c>
      <c r="C34" s="576" t="s">
        <v>1671</v>
      </c>
      <c r="D34" s="577"/>
      <c r="E34" s="492"/>
      <c r="F34" s="493"/>
      <c r="G34" s="493"/>
      <c r="H34" s="493"/>
      <c r="I34" s="493"/>
      <c r="J34" s="493"/>
      <c r="K34" s="493"/>
      <c r="L34" s="493"/>
      <c r="M34" s="493"/>
      <c r="N34" s="493"/>
      <c r="O34" s="493"/>
      <c r="P34" s="493"/>
      <c r="Q34" s="493"/>
      <c r="R34" s="493"/>
      <c r="S34" s="493"/>
      <c r="T34" s="493"/>
      <c r="U34" s="493"/>
      <c r="V34" s="493"/>
      <c r="W34" s="493"/>
      <c r="X34" s="494"/>
      <c r="Y34" s="672"/>
      <c r="Z34" s="673"/>
    </row>
    <row r="35" spans="2:26" ht="15" hidden="1" customHeight="1" x14ac:dyDescent="0.25">
      <c r="B35" s="575"/>
      <c r="C35" s="578"/>
      <c r="D35" s="579"/>
      <c r="E35" s="495"/>
      <c r="F35" s="496"/>
      <c r="G35" s="496"/>
      <c r="H35" s="496"/>
      <c r="I35" s="496"/>
      <c r="J35" s="496"/>
      <c r="K35" s="496"/>
      <c r="L35" s="496"/>
      <c r="M35" s="496"/>
      <c r="N35" s="496"/>
      <c r="O35" s="496"/>
      <c r="P35" s="496"/>
      <c r="Q35" s="496"/>
      <c r="R35" s="496"/>
      <c r="S35" s="496"/>
      <c r="T35" s="496"/>
      <c r="U35" s="496"/>
      <c r="V35" s="496"/>
      <c r="W35" s="496"/>
      <c r="X35" s="497"/>
      <c r="Y35" s="674"/>
      <c r="Z35" s="675"/>
    </row>
    <row r="36" spans="2:26" ht="21.75" customHeight="1" x14ac:dyDescent="0.25">
      <c r="B36" s="547" t="s">
        <v>608</v>
      </c>
      <c r="C36" s="580" t="s">
        <v>1695</v>
      </c>
      <c r="D36" s="580"/>
      <c r="E36" s="393" t="s">
        <v>216</v>
      </c>
      <c r="F36" s="386">
        <v>8.3000000000000007</v>
      </c>
      <c r="G36" s="386">
        <v>8.3000000000000007</v>
      </c>
      <c r="H36" s="386">
        <v>8.3000000000000007</v>
      </c>
      <c r="I36" s="386">
        <v>8.3000000000000007</v>
      </c>
      <c r="J36" s="386">
        <v>8.3000000000000007</v>
      </c>
      <c r="K36" s="386">
        <v>8.3000000000000007</v>
      </c>
      <c r="L36" s="386">
        <v>8.3000000000000007</v>
      </c>
      <c r="M36" s="386">
        <v>8.3000000000000007</v>
      </c>
      <c r="N36" s="386">
        <v>8.5</v>
      </c>
      <c r="O36" s="386">
        <v>8.3000000000000007</v>
      </c>
      <c r="P36" s="386">
        <v>8.3000000000000007</v>
      </c>
      <c r="Q36" s="386">
        <v>8.5</v>
      </c>
      <c r="R36" s="386">
        <v>8.5</v>
      </c>
      <c r="S36" s="386">
        <v>8.5</v>
      </c>
      <c r="T36" s="386">
        <v>8.5</v>
      </c>
      <c r="U36" s="386">
        <v>0</v>
      </c>
      <c r="V36" s="386">
        <v>0</v>
      </c>
      <c r="W36" s="386">
        <v>0</v>
      </c>
      <c r="X36" s="387">
        <f t="shared" ref="X36:X97" si="0">SUM($F36:$Q36)/100</f>
        <v>0.99999999999999989</v>
      </c>
      <c r="Y36" s="674"/>
      <c r="Z36" s="675"/>
    </row>
    <row r="37" spans="2:26" ht="22.5" customHeight="1" x14ac:dyDescent="0.25">
      <c r="B37" s="581"/>
      <c r="C37" s="580"/>
      <c r="D37" s="580"/>
      <c r="E37" s="394" t="s">
        <v>1643</v>
      </c>
      <c r="F37" s="388">
        <v>8.3000000000000007</v>
      </c>
      <c r="G37" s="388">
        <v>8.3000000000000007</v>
      </c>
      <c r="H37" s="388">
        <v>8.3000000000000007</v>
      </c>
      <c r="I37" s="388">
        <v>8.3000000000000007</v>
      </c>
      <c r="J37" s="388">
        <v>5</v>
      </c>
      <c r="K37" s="388">
        <v>8.3000000000000007</v>
      </c>
      <c r="L37" s="388">
        <v>8.3000000000000007</v>
      </c>
      <c r="M37" s="388">
        <v>8.3000000000000007</v>
      </c>
      <c r="N37" s="388">
        <v>0</v>
      </c>
      <c r="O37" s="388">
        <v>0</v>
      </c>
      <c r="P37" s="388">
        <v>0</v>
      </c>
      <c r="Q37" s="388">
        <v>0</v>
      </c>
      <c r="R37" s="388">
        <v>0</v>
      </c>
      <c r="S37" s="388">
        <v>5</v>
      </c>
      <c r="T37" s="388">
        <v>8</v>
      </c>
      <c r="U37" s="388">
        <v>5</v>
      </c>
      <c r="V37" s="388">
        <v>3</v>
      </c>
      <c r="W37" s="388">
        <v>2</v>
      </c>
      <c r="X37" s="499">
        <f>SUM($F37:$W37)/100</f>
        <v>0.86099999999999999</v>
      </c>
      <c r="Y37" s="674"/>
      <c r="Z37" s="675"/>
    </row>
    <row r="38" spans="2:26" ht="15" hidden="1" customHeight="1" x14ac:dyDescent="0.25">
      <c r="B38" s="581"/>
      <c r="C38" s="549" t="s">
        <v>1672</v>
      </c>
      <c r="D38" s="550"/>
      <c r="E38" s="666"/>
      <c r="F38" s="667"/>
      <c r="G38" s="667"/>
      <c r="H38" s="667"/>
      <c r="I38" s="667"/>
      <c r="J38" s="667"/>
      <c r="K38" s="667"/>
      <c r="L38" s="667"/>
      <c r="M38" s="667"/>
      <c r="N38" s="667"/>
      <c r="O38" s="667"/>
      <c r="P38" s="667"/>
      <c r="Q38" s="667"/>
      <c r="R38" s="667"/>
      <c r="S38" s="667"/>
      <c r="T38" s="667"/>
      <c r="U38" s="667"/>
      <c r="V38" s="667"/>
      <c r="W38" s="667"/>
      <c r="X38" s="668"/>
      <c r="Y38" s="674"/>
      <c r="Z38" s="675"/>
    </row>
    <row r="39" spans="2:26" ht="15" hidden="1" customHeight="1" x14ac:dyDescent="0.25">
      <c r="B39" s="548"/>
      <c r="C39" s="551"/>
      <c r="D39" s="552"/>
      <c r="E39" s="669"/>
      <c r="F39" s="670"/>
      <c r="G39" s="670"/>
      <c r="H39" s="670"/>
      <c r="I39" s="670"/>
      <c r="J39" s="670"/>
      <c r="K39" s="670"/>
      <c r="L39" s="670"/>
      <c r="M39" s="670"/>
      <c r="N39" s="670"/>
      <c r="O39" s="670"/>
      <c r="P39" s="670"/>
      <c r="Q39" s="670"/>
      <c r="R39" s="670"/>
      <c r="S39" s="670"/>
      <c r="T39" s="670"/>
      <c r="U39" s="670"/>
      <c r="V39" s="670"/>
      <c r="W39" s="670"/>
      <c r="X39" s="671"/>
      <c r="Y39" s="674"/>
      <c r="Z39" s="675"/>
    </row>
    <row r="40" spans="2:26" ht="34.5" customHeight="1" x14ac:dyDescent="0.25">
      <c r="B40" s="547" t="s">
        <v>609</v>
      </c>
      <c r="C40" s="573" t="s">
        <v>1696</v>
      </c>
      <c r="D40" s="573"/>
      <c r="E40" s="393" t="s">
        <v>216</v>
      </c>
      <c r="F40" s="386">
        <v>8.3000000000000007</v>
      </c>
      <c r="G40" s="386">
        <v>8.3000000000000007</v>
      </c>
      <c r="H40" s="386">
        <v>8.3000000000000007</v>
      </c>
      <c r="I40" s="386">
        <v>8.3000000000000007</v>
      </c>
      <c r="J40" s="386">
        <v>8.3000000000000007</v>
      </c>
      <c r="K40" s="386">
        <v>8.3000000000000007</v>
      </c>
      <c r="L40" s="386">
        <v>8.3000000000000007</v>
      </c>
      <c r="M40" s="386">
        <v>8.3000000000000007</v>
      </c>
      <c r="N40" s="386">
        <v>8.5</v>
      </c>
      <c r="O40" s="386">
        <v>8.3000000000000007</v>
      </c>
      <c r="P40" s="386">
        <v>8.3000000000000007</v>
      </c>
      <c r="Q40" s="386">
        <v>8.5</v>
      </c>
      <c r="R40" s="386">
        <v>8.5</v>
      </c>
      <c r="S40" s="386">
        <v>5</v>
      </c>
      <c r="T40" s="386">
        <v>1</v>
      </c>
      <c r="U40" s="386">
        <v>0</v>
      </c>
      <c r="V40" s="386">
        <v>0</v>
      </c>
      <c r="W40" s="386">
        <v>0</v>
      </c>
      <c r="X40" s="387">
        <f t="shared" si="0"/>
        <v>0.99999999999999989</v>
      </c>
      <c r="Y40" s="674"/>
      <c r="Z40" s="675"/>
    </row>
    <row r="41" spans="2:26" ht="27.75" customHeight="1" x14ac:dyDescent="0.25">
      <c r="B41" s="548"/>
      <c r="C41" s="573"/>
      <c r="D41" s="573"/>
      <c r="E41" s="394" t="s">
        <v>1643</v>
      </c>
      <c r="F41" s="388">
        <v>8.3000000000000007</v>
      </c>
      <c r="G41" s="388">
        <v>8.3000000000000007</v>
      </c>
      <c r="H41" s="388">
        <v>8.3000000000000007</v>
      </c>
      <c r="I41" s="388">
        <v>10</v>
      </c>
      <c r="J41" s="388">
        <v>8.3000000000000007</v>
      </c>
      <c r="K41" s="388">
        <v>8.3000000000000007</v>
      </c>
      <c r="L41" s="388">
        <v>8.3000000000000007</v>
      </c>
      <c r="M41" s="388">
        <v>8.3000000000000007</v>
      </c>
      <c r="N41" s="388">
        <v>0</v>
      </c>
      <c r="O41" s="388">
        <v>0</v>
      </c>
      <c r="P41" s="388">
        <v>0</v>
      </c>
      <c r="Q41" s="388">
        <v>0</v>
      </c>
      <c r="R41" s="388">
        <v>8.5</v>
      </c>
      <c r="S41" s="388">
        <v>5</v>
      </c>
      <c r="T41" s="388">
        <v>10</v>
      </c>
      <c r="U41" s="388">
        <v>1</v>
      </c>
      <c r="V41" s="388">
        <v>2</v>
      </c>
      <c r="W41" s="388">
        <v>3</v>
      </c>
      <c r="X41" s="499">
        <f>SUM($F41:$W41)/100</f>
        <v>0.97599999999999998</v>
      </c>
      <c r="Y41" s="674"/>
      <c r="Z41" s="675"/>
    </row>
    <row r="42" spans="2:26" ht="15" hidden="1" customHeight="1" x14ac:dyDescent="0.25">
      <c r="B42" s="547"/>
      <c r="C42" s="549" t="s">
        <v>1673</v>
      </c>
      <c r="D42" s="550"/>
      <c r="E42" s="666"/>
      <c r="F42" s="667"/>
      <c r="G42" s="667"/>
      <c r="H42" s="667"/>
      <c r="I42" s="667"/>
      <c r="J42" s="667"/>
      <c r="K42" s="667"/>
      <c r="L42" s="667"/>
      <c r="M42" s="667"/>
      <c r="N42" s="667"/>
      <c r="O42" s="667"/>
      <c r="P42" s="667"/>
      <c r="Q42" s="667"/>
      <c r="R42" s="667"/>
      <c r="S42" s="667"/>
      <c r="T42" s="667"/>
      <c r="U42" s="667"/>
      <c r="V42" s="667"/>
      <c r="W42" s="667"/>
      <c r="X42" s="668"/>
      <c r="Y42" s="674"/>
      <c r="Z42" s="675"/>
    </row>
    <row r="43" spans="2:26" ht="15" hidden="1" customHeight="1" x14ac:dyDescent="0.25">
      <c r="B43" s="548"/>
      <c r="C43" s="551"/>
      <c r="D43" s="552"/>
      <c r="E43" s="669"/>
      <c r="F43" s="670"/>
      <c r="G43" s="670"/>
      <c r="H43" s="670"/>
      <c r="I43" s="670"/>
      <c r="J43" s="670"/>
      <c r="K43" s="670"/>
      <c r="L43" s="670"/>
      <c r="M43" s="670"/>
      <c r="N43" s="670"/>
      <c r="O43" s="670"/>
      <c r="P43" s="670"/>
      <c r="Q43" s="670"/>
      <c r="R43" s="670"/>
      <c r="S43" s="670"/>
      <c r="T43" s="670"/>
      <c r="U43" s="670"/>
      <c r="V43" s="670"/>
      <c r="W43" s="670"/>
      <c r="X43" s="671"/>
      <c r="Y43" s="674"/>
      <c r="Z43" s="675"/>
    </row>
    <row r="44" spans="2:26" ht="21.75" customHeight="1" x14ac:dyDescent="0.25">
      <c r="B44" s="547" t="s">
        <v>684</v>
      </c>
      <c r="C44" s="569" t="s">
        <v>1699</v>
      </c>
      <c r="D44" s="558"/>
      <c r="E44" s="395" t="s">
        <v>216</v>
      </c>
      <c r="F44" s="386">
        <v>8.3000000000000007</v>
      </c>
      <c r="G44" s="386">
        <v>8.3000000000000007</v>
      </c>
      <c r="H44" s="386">
        <v>8.3000000000000007</v>
      </c>
      <c r="I44" s="386">
        <v>8.3000000000000007</v>
      </c>
      <c r="J44" s="387">
        <v>8.3000000000000007</v>
      </c>
      <c r="K44" s="387">
        <v>8.3000000000000007</v>
      </c>
      <c r="L44" s="387">
        <v>8.3000000000000007</v>
      </c>
      <c r="M44" s="387">
        <v>8.3000000000000007</v>
      </c>
      <c r="N44" s="387">
        <v>8.5</v>
      </c>
      <c r="O44" s="387">
        <v>8.3000000000000007</v>
      </c>
      <c r="P44" s="387">
        <v>8.3000000000000007</v>
      </c>
      <c r="Q44" s="387">
        <v>8.5</v>
      </c>
      <c r="R44" s="387">
        <v>5</v>
      </c>
      <c r="S44" s="387">
        <v>5</v>
      </c>
      <c r="T44" s="387">
        <v>0</v>
      </c>
      <c r="U44" s="387">
        <v>0</v>
      </c>
      <c r="V44" s="387">
        <v>0</v>
      </c>
      <c r="W44" s="387">
        <v>0</v>
      </c>
      <c r="X44" s="387">
        <f t="shared" si="0"/>
        <v>0.99999999999999989</v>
      </c>
      <c r="Y44" s="674"/>
      <c r="Z44" s="675"/>
    </row>
    <row r="45" spans="2:26" ht="22.5" customHeight="1" x14ac:dyDescent="0.25">
      <c r="B45" s="548"/>
      <c r="C45" s="570"/>
      <c r="D45" s="560"/>
      <c r="E45" s="394" t="s">
        <v>1643</v>
      </c>
      <c r="F45" s="388">
        <v>8.3000000000000007</v>
      </c>
      <c r="G45" s="388">
        <v>8.3000000000000007</v>
      </c>
      <c r="H45" s="388">
        <v>8.3000000000000007</v>
      </c>
      <c r="I45" s="388">
        <v>8.3000000000000007</v>
      </c>
      <c r="J45" s="388">
        <v>8.3000000000000007</v>
      </c>
      <c r="K45" s="388">
        <v>8.3000000000000007</v>
      </c>
      <c r="L45" s="388">
        <v>8.3000000000000007</v>
      </c>
      <c r="M45" s="388">
        <v>8.3000000000000007</v>
      </c>
      <c r="N45" s="388">
        <v>0</v>
      </c>
      <c r="O45" s="388">
        <v>0</v>
      </c>
      <c r="P45" s="388">
        <v>0</v>
      </c>
      <c r="Q45" s="388">
        <v>0</v>
      </c>
      <c r="R45" s="388">
        <v>5</v>
      </c>
      <c r="S45" s="388">
        <v>0</v>
      </c>
      <c r="T45" s="388">
        <v>0</v>
      </c>
      <c r="U45" s="388">
        <v>5</v>
      </c>
      <c r="V45" s="388">
        <v>5</v>
      </c>
      <c r="W45" s="388">
        <v>5</v>
      </c>
      <c r="X45" s="499">
        <f>SUM($F45:$W45)/100</f>
        <v>0.86399999999999988</v>
      </c>
      <c r="Y45" s="674"/>
      <c r="Z45" s="675"/>
    </row>
    <row r="46" spans="2:26" ht="15" hidden="1" customHeight="1" x14ac:dyDescent="0.25">
      <c r="B46" s="547"/>
      <c r="C46" s="549" t="s">
        <v>1674</v>
      </c>
      <c r="D46" s="550"/>
      <c r="E46" s="666"/>
      <c r="F46" s="667"/>
      <c r="G46" s="667"/>
      <c r="H46" s="667"/>
      <c r="I46" s="667"/>
      <c r="J46" s="667"/>
      <c r="K46" s="667"/>
      <c r="L46" s="667"/>
      <c r="M46" s="667"/>
      <c r="N46" s="667"/>
      <c r="O46" s="667"/>
      <c r="P46" s="667"/>
      <c r="Q46" s="667"/>
      <c r="R46" s="667"/>
      <c r="S46" s="667"/>
      <c r="T46" s="667"/>
      <c r="U46" s="667"/>
      <c r="V46" s="667"/>
      <c r="W46" s="667"/>
      <c r="X46" s="668"/>
      <c r="Y46" s="674"/>
      <c r="Z46" s="675"/>
    </row>
    <row r="47" spans="2:26" ht="15" hidden="1" customHeight="1" x14ac:dyDescent="0.25">
      <c r="B47" s="548"/>
      <c r="C47" s="551"/>
      <c r="D47" s="552"/>
      <c r="E47" s="669"/>
      <c r="F47" s="670"/>
      <c r="G47" s="670"/>
      <c r="H47" s="670"/>
      <c r="I47" s="670"/>
      <c r="J47" s="670"/>
      <c r="K47" s="670"/>
      <c r="L47" s="670"/>
      <c r="M47" s="670"/>
      <c r="N47" s="670"/>
      <c r="O47" s="670"/>
      <c r="P47" s="670"/>
      <c r="Q47" s="670"/>
      <c r="R47" s="670"/>
      <c r="S47" s="670"/>
      <c r="T47" s="670"/>
      <c r="U47" s="670"/>
      <c r="V47" s="670"/>
      <c r="W47" s="670"/>
      <c r="X47" s="671"/>
      <c r="Y47" s="674"/>
      <c r="Z47" s="675"/>
    </row>
    <row r="48" spans="2:26" ht="26.25" customHeight="1" x14ac:dyDescent="0.25">
      <c r="B48" s="547" t="s">
        <v>685</v>
      </c>
      <c r="C48" s="567" t="s">
        <v>1697</v>
      </c>
      <c r="D48" s="562"/>
      <c r="E48" s="395" t="s">
        <v>216</v>
      </c>
      <c r="F48" s="386">
        <v>8.3000000000000007</v>
      </c>
      <c r="G48" s="386">
        <v>8.3000000000000007</v>
      </c>
      <c r="H48" s="386">
        <v>8.3000000000000007</v>
      </c>
      <c r="I48" s="386">
        <v>8.3000000000000007</v>
      </c>
      <c r="J48" s="387">
        <v>8.3000000000000007</v>
      </c>
      <c r="K48" s="387">
        <v>8.3000000000000007</v>
      </c>
      <c r="L48" s="387">
        <v>8.3000000000000007</v>
      </c>
      <c r="M48" s="387">
        <v>8.3000000000000007</v>
      </c>
      <c r="N48" s="387">
        <v>8.5</v>
      </c>
      <c r="O48" s="387">
        <v>8.3000000000000007</v>
      </c>
      <c r="P48" s="387">
        <v>8.3000000000000007</v>
      </c>
      <c r="Q48" s="387">
        <v>8.5</v>
      </c>
      <c r="R48" s="387">
        <v>5</v>
      </c>
      <c r="S48" s="387">
        <v>0</v>
      </c>
      <c r="T48" s="387">
        <v>8</v>
      </c>
      <c r="U48" s="387">
        <v>0</v>
      </c>
      <c r="V48" s="387">
        <v>0</v>
      </c>
      <c r="W48" s="387">
        <v>0</v>
      </c>
      <c r="X48" s="387">
        <f t="shared" si="0"/>
        <v>0.99999999999999989</v>
      </c>
      <c r="Y48" s="674"/>
      <c r="Z48" s="675"/>
    </row>
    <row r="49" spans="2:26" ht="33.75" customHeight="1" x14ac:dyDescent="0.25">
      <c r="B49" s="548"/>
      <c r="C49" s="568"/>
      <c r="D49" s="564"/>
      <c r="E49" s="394" t="s">
        <v>1643</v>
      </c>
      <c r="F49" s="388">
        <v>8.3000000000000007</v>
      </c>
      <c r="G49" s="388">
        <v>8.3000000000000007</v>
      </c>
      <c r="H49" s="388">
        <v>5</v>
      </c>
      <c r="I49" s="388">
        <v>8.3000000000000007</v>
      </c>
      <c r="J49" s="388">
        <v>5</v>
      </c>
      <c r="K49" s="388">
        <v>10</v>
      </c>
      <c r="L49" s="388">
        <v>5</v>
      </c>
      <c r="M49" s="388">
        <v>8</v>
      </c>
      <c r="N49" s="388">
        <v>0</v>
      </c>
      <c r="O49" s="388">
        <v>0</v>
      </c>
      <c r="P49" s="388">
        <v>0</v>
      </c>
      <c r="Q49" s="388">
        <v>0</v>
      </c>
      <c r="R49" s="388">
        <v>0</v>
      </c>
      <c r="S49" s="388">
        <v>5</v>
      </c>
      <c r="T49" s="388">
        <v>8</v>
      </c>
      <c r="U49" s="388">
        <v>9</v>
      </c>
      <c r="V49" s="388">
        <v>9</v>
      </c>
      <c r="W49" s="388">
        <v>5</v>
      </c>
      <c r="X49" s="499">
        <f>SUM($F49:$W49)/100</f>
        <v>0.93900000000000006</v>
      </c>
      <c r="Y49" s="674"/>
      <c r="Z49" s="675"/>
    </row>
    <row r="50" spans="2:26" ht="15" hidden="1" customHeight="1" x14ac:dyDescent="0.25">
      <c r="B50" s="547"/>
      <c r="C50" s="549" t="s">
        <v>1675</v>
      </c>
      <c r="D50" s="550"/>
      <c r="E50" s="666"/>
      <c r="F50" s="667"/>
      <c r="G50" s="667"/>
      <c r="H50" s="667"/>
      <c r="I50" s="667"/>
      <c r="J50" s="667"/>
      <c r="K50" s="667"/>
      <c r="L50" s="667"/>
      <c r="M50" s="667"/>
      <c r="N50" s="667"/>
      <c r="O50" s="667"/>
      <c r="P50" s="667"/>
      <c r="Q50" s="667"/>
      <c r="R50" s="667"/>
      <c r="S50" s="667"/>
      <c r="T50" s="667"/>
      <c r="U50" s="667"/>
      <c r="V50" s="667"/>
      <c r="W50" s="667"/>
      <c r="X50" s="668"/>
      <c r="Y50" s="674"/>
      <c r="Z50" s="675"/>
    </row>
    <row r="51" spans="2:26" ht="15" hidden="1" customHeight="1" x14ac:dyDescent="0.25">
      <c r="B51" s="548"/>
      <c r="C51" s="551"/>
      <c r="D51" s="552"/>
      <c r="E51" s="669"/>
      <c r="F51" s="670"/>
      <c r="G51" s="670"/>
      <c r="H51" s="670"/>
      <c r="I51" s="670"/>
      <c r="J51" s="670"/>
      <c r="K51" s="670"/>
      <c r="L51" s="670"/>
      <c r="M51" s="670"/>
      <c r="N51" s="670"/>
      <c r="O51" s="670"/>
      <c r="P51" s="670"/>
      <c r="Q51" s="670"/>
      <c r="R51" s="670"/>
      <c r="S51" s="670"/>
      <c r="T51" s="670"/>
      <c r="U51" s="670"/>
      <c r="V51" s="670"/>
      <c r="W51" s="670"/>
      <c r="X51" s="671"/>
      <c r="Y51" s="674"/>
      <c r="Z51" s="675"/>
    </row>
    <row r="52" spans="2:26" ht="22.5" customHeight="1" x14ac:dyDescent="0.25">
      <c r="B52" s="547" t="s">
        <v>686</v>
      </c>
      <c r="C52" s="569" t="s">
        <v>1698</v>
      </c>
      <c r="D52" s="558"/>
      <c r="E52" s="395" t="s">
        <v>216</v>
      </c>
      <c r="F52" s="386">
        <v>8.3000000000000007</v>
      </c>
      <c r="G52" s="386">
        <v>8.3000000000000007</v>
      </c>
      <c r="H52" s="386">
        <v>8.3000000000000007</v>
      </c>
      <c r="I52" s="386">
        <v>8.3000000000000007</v>
      </c>
      <c r="J52" s="387">
        <v>8.3000000000000007</v>
      </c>
      <c r="K52" s="387">
        <v>8.3000000000000007</v>
      </c>
      <c r="L52" s="387">
        <v>8.3000000000000007</v>
      </c>
      <c r="M52" s="387">
        <v>8.3000000000000007</v>
      </c>
      <c r="N52" s="387">
        <v>8.5</v>
      </c>
      <c r="O52" s="387">
        <v>8.3000000000000007</v>
      </c>
      <c r="P52" s="387">
        <v>8.3000000000000007</v>
      </c>
      <c r="Q52" s="387">
        <v>8.5</v>
      </c>
      <c r="R52" s="387">
        <v>0</v>
      </c>
      <c r="S52" s="387">
        <v>5</v>
      </c>
      <c r="T52" s="387">
        <v>8</v>
      </c>
      <c r="U52" s="387">
        <v>0</v>
      </c>
      <c r="V52" s="387">
        <v>0</v>
      </c>
      <c r="W52" s="387">
        <v>0</v>
      </c>
      <c r="X52" s="387">
        <f t="shared" si="0"/>
        <v>0.99999999999999989</v>
      </c>
      <c r="Y52" s="674"/>
      <c r="Z52" s="675"/>
    </row>
    <row r="53" spans="2:26" ht="21.75" customHeight="1" x14ac:dyDescent="0.25">
      <c r="B53" s="548"/>
      <c r="C53" s="570"/>
      <c r="D53" s="560"/>
      <c r="E53" s="394" t="s">
        <v>1643</v>
      </c>
      <c r="F53" s="388">
        <v>8.3000000000000007</v>
      </c>
      <c r="G53" s="388">
        <v>8.3000000000000007</v>
      </c>
      <c r="H53" s="388">
        <v>10</v>
      </c>
      <c r="I53" s="388">
        <v>8.3000000000000007</v>
      </c>
      <c r="J53" s="388">
        <v>5</v>
      </c>
      <c r="K53" s="388">
        <v>10</v>
      </c>
      <c r="L53" s="388">
        <v>10</v>
      </c>
      <c r="M53" s="388">
        <v>8</v>
      </c>
      <c r="N53" s="388">
        <v>0</v>
      </c>
      <c r="O53" s="388">
        <v>0</v>
      </c>
      <c r="P53" s="388">
        <v>0</v>
      </c>
      <c r="Q53" s="388">
        <v>0</v>
      </c>
      <c r="R53" s="388">
        <v>0</v>
      </c>
      <c r="S53" s="388">
        <v>0</v>
      </c>
      <c r="T53" s="388">
        <v>8</v>
      </c>
      <c r="U53" s="388">
        <v>8</v>
      </c>
      <c r="V53" s="388">
        <v>10</v>
      </c>
      <c r="W53" s="388">
        <v>5</v>
      </c>
      <c r="X53" s="499">
        <f>SUM($F53:$W53)/100</f>
        <v>0.9890000000000001</v>
      </c>
      <c r="Y53" s="674"/>
      <c r="Z53" s="675"/>
    </row>
    <row r="54" spans="2:26" ht="15" hidden="1" customHeight="1" x14ac:dyDescent="0.25">
      <c r="B54" s="582" t="s">
        <v>776</v>
      </c>
      <c r="C54" s="549" t="s">
        <v>1676</v>
      </c>
      <c r="D54" s="550"/>
      <c r="E54" s="666"/>
      <c r="F54" s="667"/>
      <c r="G54" s="667"/>
      <c r="H54" s="667"/>
      <c r="I54" s="667"/>
      <c r="J54" s="667"/>
      <c r="K54" s="667"/>
      <c r="L54" s="667"/>
      <c r="M54" s="667"/>
      <c r="N54" s="667"/>
      <c r="O54" s="667"/>
      <c r="P54" s="667"/>
      <c r="Q54" s="667"/>
      <c r="R54" s="667"/>
      <c r="S54" s="667"/>
      <c r="T54" s="667"/>
      <c r="U54" s="667"/>
      <c r="V54" s="667"/>
      <c r="W54" s="667"/>
      <c r="X54" s="668"/>
      <c r="Y54" s="674"/>
      <c r="Z54" s="675"/>
    </row>
    <row r="55" spans="2:26" ht="15" hidden="1" customHeight="1" x14ac:dyDescent="0.25">
      <c r="B55" s="583"/>
      <c r="C55" s="551"/>
      <c r="D55" s="552"/>
      <c r="E55" s="669"/>
      <c r="F55" s="670"/>
      <c r="G55" s="670"/>
      <c r="H55" s="670"/>
      <c r="I55" s="670"/>
      <c r="J55" s="670"/>
      <c r="K55" s="670"/>
      <c r="L55" s="670"/>
      <c r="M55" s="670"/>
      <c r="N55" s="670"/>
      <c r="O55" s="670"/>
      <c r="P55" s="670"/>
      <c r="Q55" s="670"/>
      <c r="R55" s="670"/>
      <c r="S55" s="670"/>
      <c r="T55" s="670"/>
      <c r="U55" s="670"/>
      <c r="V55" s="670"/>
      <c r="W55" s="670"/>
      <c r="X55" s="671"/>
      <c r="Y55" s="674"/>
      <c r="Z55" s="675"/>
    </row>
    <row r="56" spans="2:26" ht="30" customHeight="1" x14ac:dyDescent="0.25">
      <c r="B56" s="547" t="s">
        <v>687</v>
      </c>
      <c r="C56" s="573" t="s">
        <v>1700</v>
      </c>
      <c r="D56" s="573"/>
      <c r="E56" s="393" t="s">
        <v>216</v>
      </c>
      <c r="F56" s="386">
        <v>8.3000000000000007</v>
      </c>
      <c r="G56" s="386">
        <v>8.3000000000000007</v>
      </c>
      <c r="H56" s="386">
        <v>8.3000000000000007</v>
      </c>
      <c r="I56" s="386">
        <v>8.3000000000000007</v>
      </c>
      <c r="J56" s="386">
        <v>8.3000000000000007</v>
      </c>
      <c r="K56" s="386">
        <v>8.3000000000000007</v>
      </c>
      <c r="L56" s="386">
        <v>8.3000000000000007</v>
      </c>
      <c r="M56" s="386">
        <v>8.3000000000000007</v>
      </c>
      <c r="N56" s="386">
        <v>8.5</v>
      </c>
      <c r="O56" s="386">
        <v>8.3000000000000007</v>
      </c>
      <c r="P56" s="386">
        <v>8.3000000000000007</v>
      </c>
      <c r="Q56" s="386">
        <v>8.5</v>
      </c>
      <c r="R56" s="386">
        <v>5</v>
      </c>
      <c r="S56" s="386">
        <v>0</v>
      </c>
      <c r="T56" s="386">
        <v>8</v>
      </c>
      <c r="U56" s="386">
        <v>0</v>
      </c>
      <c r="V56" s="386">
        <v>0</v>
      </c>
      <c r="W56" s="386">
        <v>0</v>
      </c>
      <c r="X56" s="387">
        <f t="shared" si="0"/>
        <v>0.99999999999999989</v>
      </c>
      <c r="Y56" s="674"/>
      <c r="Z56" s="675"/>
    </row>
    <row r="57" spans="2:26" ht="29.25" customHeight="1" x14ac:dyDescent="0.25">
      <c r="B57" s="548"/>
      <c r="C57" s="573"/>
      <c r="D57" s="573"/>
      <c r="E57" s="394" t="s">
        <v>1643</v>
      </c>
      <c r="F57" s="388">
        <v>8.3000000000000007</v>
      </c>
      <c r="G57" s="388">
        <v>8.3000000000000007</v>
      </c>
      <c r="H57" s="388">
        <v>8.3000000000000007</v>
      </c>
      <c r="I57" s="388">
        <v>8.3000000000000007</v>
      </c>
      <c r="J57" s="388">
        <v>8.3000000000000007</v>
      </c>
      <c r="K57" s="388">
        <v>8.3000000000000007</v>
      </c>
      <c r="L57" s="388">
        <v>8.3000000000000007</v>
      </c>
      <c r="M57" s="388">
        <v>8.3000000000000007</v>
      </c>
      <c r="N57" s="388">
        <v>8.3000000000000007</v>
      </c>
      <c r="O57" s="388">
        <v>0</v>
      </c>
      <c r="P57" s="388">
        <v>0</v>
      </c>
      <c r="Q57" s="388">
        <v>0</v>
      </c>
      <c r="R57" s="388">
        <v>5</v>
      </c>
      <c r="S57" s="388">
        <v>5</v>
      </c>
      <c r="T57" s="388">
        <v>8</v>
      </c>
      <c r="U57" s="388">
        <v>3</v>
      </c>
      <c r="V57" s="388">
        <v>4</v>
      </c>
      <c r="W57" s="388">
        <v>0</v>
      </c>
      <c r="X57" s="499">
        <f>SUM($F57:$W57)/100</f>
        <v>0.99699999999999989</v>
      </c>
      <c r="Y57" s="674"/>
      <c r="Z57" s="675"/>
    </row>
    <row r="58" spans="2:26" ht="15" hidden="1" customHeight="1" x14ac:dyDescent="0.25">
      <c r="B58" s="582"/>
      <c r="C58" s="549" t="s">
        <v>1677</v>
      </c>
      <c r="D58" s="550"/>
      <c r="E58" s="666"/>
      <c r="F58" s="667"/>
      <c r="G58" s="667"/>
      <c r="H58" s="667"/>
      <c r="I58" s="667"/>
      <c r="J58" s="667"/>
      <c r="K58" s="667"/>
      <c r="L58" s="667"/>
      <c r="M58" s="667"/>
      <c r="N58" s="667"/>
      <c r="O58" s="667"/>
      <c r="P58" s="667"/>
      <c r="Q58" s="667"/>
      <c r="R58" s="667"/>
      <c r="S58" s="667"/>
      <c r="T58" s="667"/>
      <c r="U58" s="667"/>
      <c r="V58" s="667"/>
      <c r="W58" s="667"/>
      <c r="X58" s="668"/>
      <c r="Y58" s="674"/>
      <c r="Z58" s="675"/>
    </row>
    <row r="59" spans="2:26" ht="15" hidden="1" customHeight="1" x14ac:dyDescent="0.25">
      <c r="B59" s="583"/>
      <c r="C59" s="551"/>
      <c r="D59" s="552"/>
      <c r="E59" s="669"/>
      <c r="F59" s="670"/>
      <c r="G59" s="670"/>
      <c r="H59" s="670"/>
      <c r="I59" s="670"/>
      <c r="J59" s="670"/>
      <c r="K59" s="670"/>
      <c r="L59" s="670"/>
      <c r="M59" s="670"/>
      <c r="N59" s="670"/>
      <c r="O59" s="670"/>
      <c r="P59" s="670"/>
      <c r="Q59" s="670"/>
      <c r="R59" s="670"/>
      <c r="S59" s="670"/>
      <c r="T59" s="670"/>
      <c r="U59" s="670"/>
      <c r="V59" s="670"/>
      <c r="W59" s="670"/>
      <c r="X59" s="671"/>
      <c r="Y59" s="674"/>
      <c r="Z59" s="675"/>
    </row>
    <row r="60" spans="2:26" ht="42" customHeight="1" x14ac:dyDescent="0.25">
      <c r="B60" s="547" t="s">
        <v>913</v>
      </c>
      <c r="C60" s="580" t="s">
        <v>1701</v>
      </c>
      <c r="D60" s="580"/>
      <c r="E60" s="393" t="s">
        <v>216</v>
      </c>
      <c r="F60" s="386">
        <v>8.3000000000000007</v>
      </c>
      <c r="G60" s="386">
        <v>8.3000000000000007</v>
      </c>
      <c r="H60" s="386">
        <v>8.3000000000000007</v>
      </c>
      <c r="I60" s="386">
        <v>8.3000000000000007</v>
      </c>
      <c r="J60" s="386">
        <v>8.3000000000000007</v>
      </c>
      <c r="K60" s="386">
        <v>8.3000000000000007</v>
      </c>
      <c r="L60" s="386">
        <v>8.3000000000000007</v>
      </c>
      <c r="M60" s="386">
        <v>8.3000000000000007</v>
      </c>
      <c r="N60" s="386">
        <v>8.5</v>
      </c>
      <c r="O60" s="386">
        <v>8.3000000000000007</v>
      </c>
      <c r="P60" s="386">
        <v>8.3000000000000007</v>
      </c>
      <c r="Q60" s="386">
        <v>8.5</v>
      </c>
      <c r="R60" s="386">
        <v>5</v>
      </c>
      <c r="S60" s="386">
        <v>0</v>
      </c>
      <c r="T60" s="386">
        <v>8</v>
      </c>
      <c r="U60" s="386">
        <v>0</v>
      </c>
      <c r="V60" s="386">
        <v>0</v>
      </c>
      <c r="W60" s="386">
        <v>0</v>
      </c>
      <c r="X60" s="387">
        <f t="shared" si="0"/>
        <v>0.99999999999999989</v>
      </c>
      <c r="Y60" s="674"/>
      <c r="Z60" s="675"/>
    </row>
    <row r="61" spans="2:26" ht="27.75" customHeight="1" x14ac:dyDescent="0.25">
      <c r="B61" s="548"/>
      <c r="C61" s="580"/>
      <c r="D61" s="580"/>
      <c r="E61" s="394" t="s">
        <v>1643</v>
      </c>
      <c r="F61" s="388">
        <v>8.3000000000000007</v>
      </c>
      <c r="G61" s="388">
        <v>8.3000000000000007</v>
      </c>
      <c r="H61" s="388">
        <v>8.3000000000000007</v>
      </c>
      <c r="I61" s="388">
        <v>8.3000000000000007</v>
      </c>
      <c r="J61" s="388">
        <v>8.3000000000000007</v>
      </c>
      <c r="K61" s="388">
        <v>8.3000000000000007</v>
      </c>
      <c r="L61" s="388">
        <v>8.3000000000000007</v>
      </c>
      <c r="M61" s="388">
        <v>8.3000000000000007</v>
      </c>
      <c r="N61" s="388">
        <v>8.3000000000000007</v>
      </c>
      <c r="O61" s="388">
        <v>0</v>
      </c>
      <c r="P61" s="388">
        <v>0</v>
      </c>
      <c r="Q61" s="388">
        <v>0</v>
      </c>
      <c r="R61" s="388">
        <v>5</v>
      </c>
      <c r="S61" s="388">
        <v>0</v>
      </c>
      <c r="T61" s="388">
        <v>8</v>
      </c>
      <c r="U61" s="388">
        <v>5</v>
      </c>
      <c r="V61" s="388">
        <v>5</v>
      </c>
      <c r="W61" s="388">
        <v>2</v>
      </c>
      <c r="X61" s="499">
        <f>SUM($F61:$W61)/100</f>
        <v>0.99699999999999989</v>
      </c>
      <c r="Y61" s="674"/>
      <c r="Z61" s="675"/>
    </row>
    <row r="62" spans="2:26" ht="15" hidden="1" customHeight="1" x14ac:dyDescent="0.25">
      <c r="B62" s="547"/>
      <c r="C62" s="549" t="s">
        <v>1678</v>
      </c>
      <c r="D62" s="550"/>
      <c r="E62" s="666"/>
      <c r="F62" s="667"/>
      <c r="G62" s="667"/>
      <c r="H62" s="667"/>
      <c r="I62" s="667"/>
      <c r="J62" s="667"/>
      <c r="K62" s="667"/>
      <c r="L62" s="667"/>
      <c r="M62" s="667"/>
      <c r="N62" s="667"/>
      <c r="O62" s="667"/>
      <c r="P62" s="667"/>
      <c r="Q62" s="667"/>
      <c r="R62" s="667"/>
      <c r="S62" s="667"/>
      <c r="T62" s="667"/>
      <c r="U62" s="667"/>
      <c r="V62" s="667"/>
      <c r="W62" s="667"/>
      <c r="X62" s="668"/>
      <c r="Y62" s="674"/>
      <c r="Z62" s="675"/>
    </row>
    <row r="63" spans="2:26" ht="7.5" hidden="1" customHeight="1" x14ac:dyDescent="0.25">
      <c r="B63" s="548"/>
      <c r="C63" s="551"/>
      <c r="D63" s="552"/>
      <c r="E63" s="669"/>
      <c r="F63" s="670"/>
      <c r="G63" s="670"/>
      <c r="H63" s="670"/>
      <c r="I63" s="670"/>
      <c r="J63" s="670"/>
      <c r="K63" s="670"/>
      <c r="L63" s="670"/>
      <c r="M63" s="670"/>
      <c r="N63" s="670"/>
      <c r="O63" s="670"/>
      <c r="P63" s="670"/>
      <c r="Q63" s="670"/>
      <c r="R63" s="670"/>
      <c r="S63" s="670"/>
      <c r="T63" s="670"/>
      <c r="U63" s="670"/>
      <c r="V63" s="670"/>
      <c r="W63" s="670"/>
      <c r="X63" s="671"/>
      <c r="Y63" s="674"/>
      <c r="Z63" s="675"/>
    </row>
    <row r="64" spans="2:26" ht="34.5" customHeight="1" x14ac:dyDescent="0.25">
      <c r="B64" s="547" t="s">
        <v>914</v>
      </c>
      <c r="C64" s="573" t="s">
        <v>1702</v>
      </c>
      <c r="D64" s="573"/>
      <c r="E64" s="395" t="s">
        <v>216</v>
      </c>
      <c r="F64" s="386">
        <v>50</v>
      </c>
      <c r="G64" s="386">
        <v>50</v>
      </c>
      <c r="H64" s="386">
        <v>0</v>
      </c>
      <c r="I64" s="386">
        <v>0</v>
      </c>
      <c r="J64" s="387">
        <v>0</v>
      </c>
      <c r="K64" s="387">
        <v>0</v>
      </c>
      <c r="L64" s="387">
        <v>0</v>
      </c>
      <c r="M64" s="387">
        <v>0</v>
      </c>
      <c r="N64" s="387">
        <v>0</v>
      </c>
      <c r="O64" s="387">
        <v>0</v>
      </c>
      <c r="P64" s="387">
        <v>0</v>
      </c>
      <c r="Q64" s="387">
        <v>0</v>
      </c>
      <c r="R64" s="387">
        <v>0</v>
      </c>
      <c r="S64" s="387">
        <v>5</v>
      </c>
      <c r="T64" s="387">
        <v>8</v>
      </c>
      <c r="U64" s="387">
        <v>0</v>
      </c>
      <c r="V64" s="387">
        <v>0</v>
      </c>
      <c r="W64" s="387">
        <v>0</v>
      </c>
      <c r="X64" s="387">
        <f t="shared" si="0"/>
        <v>1</v>
      </c>
      <c r="Y64" s="674"/>
      <c r="Z64" s="675"/>
    </row>
    <row r="65" spans="2:26" ht="25.5" customHeight="1" x14ac:dyDescent="0.25">
      <c r="B65" s="548"/>
      <c r="C65" s="573"/>
      <c r="D65" s="573"/>
      <c r="E65" s="394" t="s">
        <v>1643</v>
      </c>
      <c r="F65" s="388">
        <v>50</v>
      </c>
      <c r="G65" s="388">
        <v>50</v>
      </c>
      <c r="H65" s="388">
        <v>0</v>
      </c>
      <c r="I65" s="388">
        <v>0</v>
      </c>
      <c r="J65" s="388">
        <v>0</v>
      </c>
      <c r="K65" s="388">
        <v>0</v>
      </c>
      <c r="L65" s="388">
        <v>0</v>
      </c>
      <c r="M65" s="388">
        <v>0</v>
      </c>
      <c r="N65" s="388">
        <v>0</v>
      </c>
      <c r="O65" s="388">
        <v>0</v>
      </c>
      <c r="P65" s="388">
        <v>0</v>
      </c>
      <c r="Q65" s="388">
        <v>0</v>
      </c>
      <c r="R65" s="388">
        <v>0</v>
      </c>
      <c r="S65" s="388">
        <v>5</v>
      </c>
      <c r="T65" s="388">
        <v>8</v>
      </c>
      <c r="U65" s="388">
        <v>0</v>
      </c>
      <c r="V65" s="388">
        <v>0</v>
      </c>
      <c r="W65" s="388">
        <v>0</v>
      </c>
      <c r="X65" s="388">
        <f t="shared" si="0"/>
        <v>1</v>
      </c>
      <c r="Y65" s="674"/>
      <c r="Z65" s="675"/>
    </row>
    <row r="66" spans="2:26" ht="15" hidden="1" customHeight="1" x14ac:dyDescent="0.25">
      <c r="B66" s="547"/>
      <c r="C66" s="549" t="s">
        <v>1679</v>
      </c>
      <c r="D66" s="550"/>
      <c r="E66" s="666"/>
      <c r="F66" s="667"/>
      <c r="G66" s="667"/>
      <c r="H66" s="667"/>
      <c r="I66" s="667"/>
      <c r="J66" s="667"/>
      <c r="K66" s="667"/>
      <c r="L66" s="667"/>
      <c r="M66" s="667"/>
      <c r="N66" s="667"/>
      <c r="O66" s="667"/>
      <c r="P66" s="667"/>
      <c r="Q66" s="667"/>
      <c r="R66" s="667"/>
      <c r="S66" s="667"/>
      <c r="T66" s="667"/>
      <c r="U66" s="667"/>
      <c r="V66" s="667"/>
      <c r="W66" s="667"/>
      <c r="X66" s="668"/>
      <c r="Y66" s="674"/>
      <c r="Z66" s="675"/>
    </row>
    <row r="67" spans="2:26" ht="15" hidden="1" customHeight="1" x14ac:dyDescent="0.25">
      <c r="B67" s="548"/>
      <c r="C67" s="551"/>
      <c r="D67" s="552"/>
      <c r="E67" s="669"/>
      <c r="F67" s="670"/>
      <c r="G67" s="670"/>
      <c r="H67" s="670"/>
      <c r="I67" s="670"/>
      <c r="J67" s="670"/>
      <c r="K67" s="670"/>
      <c r="L67" s="670"/>
      <c r="M67" s="670"/>
      <c r="N67" s="670"/>
      <c r="O67" s="670"/>
      <c r="P67" s="670"/>
      <c r="Q67" s="670"/>
      <c r="R67" s="670"/>
      <c r="S67" s="670"/>
      <c r="T67" s="670"/>
      <c r="U67" s="670"/>
      <c r="V67" s="670"/>
      <c r="W67" s="670"/>
      <c r="X67" s="671"/>
      <c r="Y67" s="674"/>
      <c r="Z67" s="675"/>
    </row>
    <row r="68" spans="2:26" ht="19.5" customHeight="1" x14ac:dyDescent="0.25">
      <c r="B68" s="547" t="s">
        <v>1726</v>
      </c>
      <c r="C68" s="569" t="s">
        <v>1703</v>
      </c>
      <c r="D68" s="558"/>
      <c r="E68" s="395" t="s">
        <v>216</v>
      </c>
      <c r="F68" s="386">
        <v>8.3000000000000007</v>
      </c>
      <c r="G68" s="386">
        <v>8.3000000000000007</v>
      </c>
      <c r="H68" s="386">
        <v>8.3000000000000007</v>
      </c>
      <c r="I68" s="386">
        <v>8.3000000000000007</v>
      </c>
      <c r="J68" s="387">
        <v>8.3000000000000007</v>
      </c>
      <c r="K68" s="387">
        <v>8.3000000000000007</v>
      </c>
      <c r="L68" s="387">
        <v>8.3000000000000007</v>
      </c>
      <c r="M68" s="387">
        <v>8.3000000000000007</v>
      </c>
      <c r="N68" s="387">
        <v>8.5</v>
      </c>
      <c r="O68" s="387">
        <v>8.3000000000000007</v>
      </c>
      <c r="P68" s="387">
        <v>8.3000000000000007</v>
      </c>
      <c r="Q68" s="387">
        <v>8.5</v>
      </c>
      <c r="R68" s="387">
        <v>0</v>
      </c>
      <c r="S68" s="387">
        <v>5</v>
      </c>
      <c r="T68" s="387">
        <v>8</v>
      </c>
      <c r="U68" s="387">
        <v>0</v>
      </c>
      <c r="V68" s="387">
        <v>0</v>
      </c>
      <c r="W68" s="387">
        <v>0</v>
      </c>
      <c r="X68" s="387">
        <f t="shared" si="0"/>
        <v>0.99999999999999989</v>
      </c>
      <c r="Y68" s="674"/>
      <c r="Z68" s="675"/>
    </row>
    <row r="69" spans="2:26" ht="21.75" customHeight="1" x14ac:dyDescent="0.25">
      <c r="B69" s="548"/>
      <c r="C69" s="570"/>
      <c r="D69" s="560"/>
      <c r="E69" s="394" t="s">
        <v>1643</v>
      </c>
      <c r="F69" s="388">
        <v>8.3000000000000007</v>
      </c>
      <c r="G69" s="388">
        <v>8.3000000000000007</v>
      </c>
      <c r="H69" s="388">
        <v>8.3000000000000007</v>
      </c>
      <c r="I69" s="388">
        <v>8.3000000000000007</v>
      </c>
      <c r="J69" s="388">
        <v>8.3000000000000007</v>
      </c>
      <c r="K69" s="388">
        <v>8.3000000000000007</v>
      </c>
      <c r="L69" s="388">
        <v>8.3000000000000007</v>
      </c>
      <c r="M69" s="388">
        <v>8.3000000000000007</v>
      </c>
      <c r="N69" s="388">
        <v>0</v>
      </c>
      <c r="O69" s="388">
        <v>0</v>
      </c>
      <c r="P69" s="388">
        <v>0</v>
      </c>
      <c r="Q69" s="388">
        <v>0</v>
      </c>
      <c r="R69" s="388">
        <v>0</v>
      </c>
      <c r="S69" s="388">
        <v>5</v>
      </c>
      <c r="T69" s="388">
        <v>8</v>
      </c>
      <c r="U69" s="388">
        <v>8.3000000000000007</v>
      </c>
      <c r="V69" s="388">
        <v>7</v>
      </c>
      <c r="W69" s="388">
        <v>5</v>
      </c>
      <c r="X69" s="499">
        <f>SUM($F69:$W69)/100</f>
        <v>0.99699999999999989</v>
      </c>
      <c r="Y69" s="674"/>
      <c r="Z69" s="675"/>
    </row>
    <row r="70" spans="2:26" ht="15" hidden="1" customHeight="1" x14ac:dyDescent="0.25">
      <c r="B70" s="547"/>
      <c r="C70" s="549" t="s">
        <v>1680</v>
      </c>
      <c r="D70" s="550"/>
      <c r="E70" s="666"/>
      <c r="F70" s="667"/>
      <c r="G70" s="667"/>
      <c r="H70" s="667"/>
      <c r="I70" s="667"/>
      <c r="J70" s="667"/>
      <c r="K70" s="667"/>
      <c r="L70" s="667"/>
      <c r="M70" s="667"/>
      <c r="N70" s="667"/>
      <c r="O70" s="667"/>
      <c r="P70" s="667"/>
      <c r="Q70" s="667"/>
      <c r="R70" s="667"/>
      <c r="S70" s="667"/>
      <c r="T70" s="667"/>
      <c r="U70" s="667"/>
      <c r="V70" s="667"/>
      <c r="W70" s="667"/>
      <c r="X70" s="668"/>
      <c r="Y70" s="674"/>
      <c r="Z70" s="675"/>
    </row>
    <row r="71" spans="2:26" ht="15" hidden="1" customHeight="1" x14ac:dyDescent="0.25">
      <c r="B71" s="548"/>
      <c r="C71" s="551"/>
      <c r="D71" s="552"/>
      <c r="E71" s="669"/>
      <c r="F71" s="670"/>
      <c r="G71" s="670"/>
      <c r="H71" s="670"/>
      <c r="I71" s="670"/>
      <c r="J71" s="670"/>
      <c r="K71" s="670"/>
      <c r="L71" s="670"/>
      <c r="M71" s="670"/>
      <c r="N71" s="670"/>
      <c r="O71" s="670"/>
      <c r="P71" s="670"/>
      <c r="Q71" s="670"/>
      <c r="R71" s="670"/>
      <c r="S71" s="670"/>
      <c r="T71" s="670"/>
      <c r="U71" s="670"/>
      <c r="V71" s="670"/>
      <c r="W71" s="670"/>
      <c r="X71" s="671"/>
      <c r="Y71" s="674"/>
      <c r="Z71" s="675"/>
    </row>
    <row r="72" spans="2:26" ht="27.75" customHeight="1" x14ac:dyDescent="0.25">
      <c r="B72" s="547" t="s">
        <v>1727</v>
      </c>
      <c r="C72" s="573" t="s">
        <v>1704</v>
      </c>
      <c r="D72" s="573"/>
      <c r="E72" s="395" t="s">
        <v>216</v>
      </c>
      <c r="F72" s="386">
        <v>0</v>
      </c>
      <c r="G72" s="386">
        <v>20</v>
      </c>
      <c r="H72" s="386">
        <v>0</v>
      </c>
      <c r="I72" s="386">
        <v>0</v>
      </c>
      <c r="J72" s="387">
        <v>20</v>
      </c>
      <c r="K72" s="387">
        <v>0</v>
      </c>
      <c r="L72" s="387">
        <v>20</v>
      </c>
      <c r="M72" s="387">
        <v>0</v>
      </c>
      <c r="N72" s="387">
        <v>20</v>
      </c>
      <c r="O72" s="387">
        <v>0</v>
      </c>
      <c r="P72" s="387">
        <v>20</v>
      </c>
      <c r="Q72" s="387">
        <v>0</v>
      </c>
      <c r="R72" s="387">
        <v>0</v>
      </c>
      <c r="S72" s="387">
        <v>5</v>
      </c>
      <c r="T72" s="387">
        <v>8</v>
      </c>
      <c r="U72" s="387">
        <v>0</v>
      </c>
      <c r="V72" s="387">
        <v>0</v>
      </c>
      <c r="W72" s="387">
        <v>0</v>
      </c>
      <c r="X72" s="387">
        <f t="shared" si="0"/>
        <v>1</v>
      </c>
      <c r="Y72" s="674"/>
      <c r="Z72" s="675"/>
    </row>
    <row r="73" spans="2:26" ht="27.75" customHeight="1" x14ac:dyDescent="0.25">
      <c r="B73" s="548"/>
      <c r="C73" s="573"/>
      <c r="D73" s="573"/>
      <c r="E73" s="394" t="s">
        <v>1643</v>
      </c>
      <c r="F73" s="388">
        <v>0</v>
      </c>
      <c r="G73" s="388">
        <v>20</v>
      </c>
      <c r="H73" s="388">
        <v>0</v>
      </c>
      <c r="I73" s="388">
        <v>0</v>
      </c>
      <c r="J73" s="388">
        <v>20</v>
      </c>
      <c r="K73" s="388">
        <v>0</v>
      </c>
      <c r="L73" s="388">
        <v>20</v>
      </c>
      <c r="M73" s="388">
        <v>0</v>
      </c>
      <c r="N73" s="388">
        <v>0</v>
      </c>
      <c r="O73" s="388">
        <v>0</v>
      </c>
      <c r="P73" s="388">
        <v>0</v>
      </c>
      <c r="Q73" s="388">
        <v>0</v>
      </c>
      <c r="R73" s="388">
        <v>0</v>
      </c>
      <c r="S73" s="388">
        <v>0</v>
      </c>
      <c r="T73" s="388">
        <v>8</v>
      </c>
      <c r="U73" s="388">
        <v>0</v>
      </c>
      <c r="V73" s="388">
        <v>0</v>
      </c>
      <c r="W73" s="388">
        <v>5</v>
      </c>
      <c r="X73" s="499">
        <f>SUM($F73:$W73)/100</f>
        <v>0.73</v>
      </c>
      <c r="Y73" s="674"/>
      <c r="Z73" s="675"/>
    </row>
    <row r="74" spans="2:26" ht="15" hidden="1" customHeight="1" x14ac:dyDescent="0.25">
      <c r="B74" s="547"/>
      <c r="C74" s="549" t="s">
        <v>1681</v>
      </c>
      <c r="D74" s="550"/>
      <c r="E74" s="666"/>
      <c r="F74" s="667"/>
      <c r="G74" s="667"/>
      <c r="H74" s="667"/>
      <c r="I74" s="667"/>
      <c r="J74" s="667"/>
      <c r="K74" s="667"/>
      <c r="L74" s="667"/>
      <c r="M74" s="667"/>
      <c r="N74" s="667"/>
      <c r="O74" s="667"/>
      <c r="P74" s="667"/>
      <c r="Q74" s="667"/>
      <c r="R74" s="667"/>
      <c r="S74" s="667"/>
      <c r="T74" s="667"/>
      <c r="U74" s="667"/>
      <c r="V74" s="667"/>
      <c r="W74" s="667"/>
      <c r="X74" s="668"/>
      <c r="Y74" s="674"/>
      <c r="Z74" s="675"/>
    </row>
    <row r="75" spans="2:26" ht="15" hidden="1" customHeight="1" x14ac:dyDescent="0.25">
      <c r="B75" s="548"/>
      <c r="C75" s="551"/>
      <c r="D75" s="552"/>
      <c r="E75" s="669"/>
      <c r="F75" s="670"/>
      <c r="G75" s="670"/>
      <c r="H75" s="670"/>
      <c r="I75" s="670"/>
      <c r="J75" s="670"/>
      <c r="K75" s="670"/>
      <c r="L75" s="670"/>
      <c r="M75" s="670"/>
      <c r="N75" s="670"/>
      <c r="O75" s="670"/>
      <c r="P75" s="670"/>
      <c r="Q75" s="670"/>
      <c r="R75" s="670"/>
      <c r="S75" s="670"/>
      <c r="T75" s="670"/>
      <c r="U75" s="670"/>
      <c r="V75" s="670"/>
      <c r="W75" s="670"/>
      <c r="X75" s="671"/>
      <c r="Y75" s="674"/>
      <c r="Z75" s="675"/>
    </row>
    <row r="76" spans="2:26" ht="39" customHeight="1" x14ac:dyDescent="0.25">
      <c r="B76" s="547" t="s">
        <v>1728</v>
      </c>
      <c r="C76" s="569" t="s">
        <v>1705</v>
      </c>
      <c r="D76" s="558"/>
      <c r="E76" s="395" t="s">
        <v>216</v>
      </c>
      <c r="F76" s="386">
        <v>8.3000000000000007</v>
      </c>
      <c r="G76" s="386">
        <v>8.3000000000000007</v>
      </c>
      <c r="H76" s="386">
        <v>8.3000000000000007</v>
      </c>
      <c r="I76" s="386">
        <v>8.3000000000000007</v>
      </c>
      <c r="J76" s="387">
        <v>8.3000000000000007</v>
      </c>
      <c r="K76" s="387">
        <v>8.3000000000000007</v>
      </c>
      <c r="L76" s="387">
        <v>8.3000000000000007</v>
      </c>
      <c r="M76" s="387">
        <v>8.3000000000000007</v>
      </c>
      <c r="N76" s="387">
        <v>8.5</v>
      </c>
      <c r="O76" s="387">
        <v>8.3000000000000007</v>
      </c>
      <c r="P76" s="387">
        <v>8.3000000000000007</v>
      </c>
      <c r="Q76" s="387">
        <v>8.5</v>
      </c>
      <c r="R76" s="387">
        <v>5</v>
      </c>
      <c r="S76" s="387">
        <v>0</v>
      </c>
      <c r="T76" s="387">
        <v>8</v>
      </c>
      <c r="U76" s="387">
        <v>0</v>
      </c>
      <c r="V76" s="387">
        <v>0</v>
      </c>
      <c r="W76" s="387">
        <v>0</v>
      </c>
      <c r="X76" s="387">
        <f t="shared" si="0"/>
        <v>0.99999999999999989</v>
      </c>
      <c r="Y76" s="674"/>
      <c r="Z76" s="675"/>
    </row>
    <row r="77" spans="2:26" ht="36.75" customHeight="1" x14ac:dyDescent="0.25">
      <c r="B77" s="548"/>
      <c r="C77" s="570"/>
      <c r="D77" s="560"/>
      <c r="E77" s="394" t="s">
        <v>1643</v>
      </c>
      <c r="F77" s="388">
        <v>8.3000000000000007</v>
      </c>
      <c r="G77" s="388">
        <v>8.3000000000000007</v>
      </c>
      <c r="H77" s="388">
        <v>8.3000000000000007</v>
      </c>
      <c r="I77" s="388">
        <v>8.3000000000000007</v>
      </c>
      <c r="J77" s="388">
        <v>8.3000000000000007</v>
      </c>
      <c r="K77" s="388">
        <v>8.3000000000000007</v>
      </c>
      <c r="L77" s="388">
        <v>8.3000000000000007</v>
      </c>
      <c r="M77" s="388">
        <v>8.3000000000000007</v>
      </c>
      <c r="N77" s="388">
        <v>0</v>
      </c>
      <c r="O77" s="388">
        <v>0</v>
      </c>
      <c r="P77" s="388">
        <v>0</v>
      </c>
      <c r="Q77" s="388">
        <v>0</v>
      </c>
      <c r="R77" s="388">
        <v>5</v>
      </c>
      <c r="S77" s="388">
        <v>0</v>
      </c>
      <c r="T77" s="388">
        <v>8</v>
      </c>
      <c r="U77" s="388">
        <v>9</v>
      </c>
      <c r="V77" s="388">
        <v>9</v>
      </c>
      <c r="W77" s="388">
        <v>3</v>
      </c>
      <c r="X77" s="499">
        <f>SUM($F77:$W77)/100</f>
        <v>1.004</v>
      </c>
      <c r="Y77" s="674"/>
      <c r="Z77" s="675"/>
    </row>
    <row r="78" spans="2:26" ht="15" hidden="1" customHeight="1" x14ac:dyDescent="0.25">
      <c r="B78" s="547"/>
      <c r="C78" s="549" t="s">
        <v>1682</v>
      </c>
      <c r="D78" s="550"/>
      <c r="E78" s="666"/>
      <c r="F78" s="667"/>
      <c r="G78" s="667"/>
      <c r="H78" s="667"/>
      <c r="I78" s="667"/>
      <c r="J78" s="667"/>
      <c r="K78" s="667"/>
      <c r="L78" s="667"/>
      <c r="M78" s="667"/>
      <c r="N78" s="667"/>
      <c r="O78" s="667"/>
      <c r="P78" s="667"/>
      <c r="Q78" s="667"/>
      <c r="R78" s="667"/>
      <c r="S78" s="667"/>
      <c r="T78" s="667"/>
      <c r="U78" s="667"/>
      <c r="V78" s="667"/>
      <c r="W78" s="667"/>
      <c r="X78" s="668"/>
      <c r="Y78" s="674"/>
      <c r="Z78" s="675"/>
    </row>
    <row r="79" spans="2:26" ht="15" hidden="1" customHeight="1" x14ac:dyDescent="0.25">
      <c r="B79" s="548"/>
      <c r="C79" s="551"/>
      <c r="D79" s="552"/>
      <c r="E79" s="669"/>
      <c r="F79" s="670"/>
      <c r="G79" s="670"/>
      <c r="H79" s="670"/>
      <c r="I79" s="670"/>
      <c r="J79" s="670"/>
      <c r="K79" s="670"/>
      <c r="L79" s="670"/>
      <c r="M79" s="670"/>
      <c r="N79" s="670"/>
      <c r="O79" s="670"/>
      <c r="P79" s="670"/>
      <c r="Q79" s="670"/>
      <c r="R79" s="670"/>
      <c r="S79" s="670"/>
      <c r="T79" s="670"/>
      <c r="U79" s="670"/>
      <c r="V79" s="670"/>
      <c r="W79" s="670"/>
      <c r="X79" s="671"/>
      <c r="Y79" s="674"/>
      <c r="Z79" s="675"/>
    </row>
    <row r="80" spans="2:26" ht="32.25" customHeight="1" x14ac:dyDescent="0.25">
      <c r="B80" s="547" t="s">
        <v>1729</v>
      </c>
      <c r="C80" s="567" t="s">
        <v>1706</v>
      </c>
      <c r="D80" s="562"/>
      <c r="E80" s="395" t="s">
        <v>216</v>
      </c>
      <c r="F80" s="386">
        <v>8.3000000000000007</v>
      </c>
      <c r="G80" s="386">
        <v>8.3000000000000007</v>
      </c>
      <c r="H80" s="386">
        <v>8.3000000000000007</v>
      </c>
      <c r="I80" s="386">
        <v>8.3000000000000007</v>
      </c>
      <c r="J80" s="387">
        <v>8.3000000000000007</v>
      </c>
      <c r="K80" s="387">
        <v>8.3000000000000007</v>
      </c>
      <c r="L80" s="387">
        <v>8.3000000000000007</v>
      </c>
      <c r="M80" s="387">
        <v>8.3000000000000007</v>
      </c>
      <c r="N80" s="387">
        <v>8.5</v>
      </c>
      <c r="O80" s="387">
        <v>8.3000000000000007</v>
      </c>
      <c r="P80" s="387">
        <v>8.3000000000000007</v>
      </c>
      <c r="Q80" s="387">
        <v>8.5</v>
      </c>
      <c r="R80" s="387">
        <v>0</v>
      </c>
      <c r="S80" s="387">
        <v>0</v>
      </c>
      <c r="T80" s="387">
        <v>8</v>
      </c>
      <c r="U80" s="387">
        <v>0</v>
      </c>
      <c r="V80" s="387">
        <v>0</v>
      </c>
      <c r="W80" s="387">
        <v>0</v>
      </c>
      <c r="X80" s="387">
        <f t="shared" si="0"/>
        <v>0.99999999999999989</v>
      </c>
      <c r="Y80" s="674"/>
      <c r="Z80" s="675"/>
    </row>
    <row r="81" spans="2:26" ht="27.75" customHeight="1" x14ac:dyDescent="0.25">
      <c r="B81" s="548"/>
      <c r="C81" s="568"/>
      <c r="D81" s="564"/>
      <c r="E81" s="394" t="s">
        <v>1643</v>
      </c>
      <c r="F81" s="388">
        <v>8.3000000000000007</v>
      </c>
      <c r="G81" s="388">
        <v>8.3000000000000007</v>
      </c>
      <c r="H81" s="388">
        <v>8.3000000000000007</v>
      </c>
      <c r="I81" s="388">
        <v>8.3000000000000007</v>
      </c>
      <c r="J81" s="388">
        <v>5</v>
      </c>
      <c r="K81" s="388">
        <v>8.3000000000000007</v>
      </c>
      <c r="L81" s="388">
        <v>5</v>
      </c>
      <c r="M81" s="388">
        <v>8.3000000000000007</v>
      </c>
      <c r="N81" s="388">
        <v>0</v>
      </c>
      <c r="O81" s="388">
        <v>0</v>
      </c>
      <c r="P81" s="388">
        <v>0</v>
      </c>
      <c r="Q81" s="388">
        <v>0</v>
      </c>
      <c r="R81" s="388">
        <v>0</v>
      </c>
      <c r="S81" s="388">
        <v>5</v>
      </c>
      <c r="T81" s="388">
        <v>8</v>
      </c>
      <c r="U81" s="388">
        <v>9</v>
      </c>
      <c r="V81" s="388">
        <v>9</v>
      </c>
      <c r="W81" s="388">
        <v>9</v>
      </c>
      <c r="X81" s="499">
        <f>SUM($F81:$W81)/100</f>
        <v>0.998</v>
      </c>
      <c r="Y81" s="674"/>
      <c r="Z81" s="675"/>
    </row>
    <row r="82" spans="2:26" ht="15" hidden="1" customHeight="1" x14ac:dyDescent="0.25">
      <c r="B82" s="547"/>
      <c r="C82" s="549" t="s">
        <v>1683</v>
      </c>
      <c r="D82" s="550"/>
      <c r="E82" s="666"/>
      <c r="F82" s="667"/>
      <c r="G82" s="667"/>
      <c r="H82" s="667"/>
      <c r="I82" s="667"/>
      <c r="J82" s="667"/>
      <c r="K82" s="667"/>
      <c r="L82" s="667"/>
      <c r="M82" s="667"/>
      <c r="N82" s="667"/>
      <c r="O82" s="667"/>
      <c r="P82" s="667"/>
      <c r="Q82" s="667"/>
      <c r="R82" s="667"/>
      <c r="S82" s="667"/>
      <c r="T82" s="667"/>
      <c r="U82" s="667"/>
      <c r="V82" s="667"/>
      <c r="W82" s="667"/>
      <c r="X82" s="668"/>
      <c r="Y82" s="674"/>
      <c r="Z82" s="675"/>
    </row>
    <row r="83" spans="2:26" ht="15" hidden="1" customHeight="1" x14ac:dyDescent="0.25">
      <c r="B83" s="548"/>
      <c r="C83" s="551"/>
      <c r="D83" s="552"/>
      <c r="E83" s="669"/>
      <c r="F83" s="670"/>
      <c r="G83" s="670"/>
      <c r="H83" s="670"/>
      <c r="I83" s="670"/>
      <c r="J83" s="670"/>
      <c r="K83" s="670"/>
      <c r="L83" s="670"/>
      <c r="M83" s="670"/>
      <c r="N83" s="670"/>
      <c r="O83" s="670"/>
      <c r="P83" s="670"/>
      <c r="Q83" s="670"/>
      <c r="R83" s="670"/>
      <c r="S83" s="670"/>
      <c r="T83" s="670"/>
      <c r="U83" s="670"/>
      <c r="V83" s="670"/>
      <c r="W83" s="670"/>
      <c r="X83" s="671"/>
      <c r="Y83" s="674"/>
      <c r="Z83" s="675"/>
    </row>
    <row r="84" spans="2:26" ht="19.5" customHeight="1" x14ac:dyDescent="0.25">
      <c r="B84" s="547" t="s">
        <v>1730</v>
      </c>
      <c r="C84" s="569" t="s">
        <v>1707</v>
      </c>
      <c r="D84" s="558"/>
      <c r="E84" s="395" t="s">
        <v>216</v>
      </c>
      <c r="F84" s="386">
        <v>8.3000000000000007</v>
      </c>
      <c r="G84" s="386">
        <v>8.3000000000000007</v>
      </c>
      <c r="H84" s="386">
        <v>8.3000000000000007</v>
      </c>
      <c r="I84" s="386">
        <v>8.3000000000000007</v>
      </c>
      <c r="J84" s="387">
        <v>8.3000000000000007</v>
      </c>
      <c r="K84" s="387">
        <v>8.3000000000000007</v>
      </c>
      <c r="L84" s="387">
        <v>8.3000000000000007</v>
      </c>
      <c r="M84" s="387">
        <v>8.3000000000000007</v>
      </c>
      <c r="N84" s="387">
        <v>8.5</v>
      </c>
      <c r="O84" s="387">
        <v>8.3000000000000007</v>
      </c>
      <c r="P84" s="387">
        <v>8.3000000000000007</v>
      </c>
      <c r="Q84" s="387">
        <v>8.5</v>
      </c>
      <c r="R84" s="387">
        <v>0</v>
      </c>
      <c r="S84" s="387">
        <v>5</v>
      </c>
      <c r="T84" s="387">
        <v>8</v>
      </c>
      <c r="U84" s="387">
        <v>0</v>
      </c>
      <c r="V84" s="387">
        <v>0</v>
      </c>
      <c r="W84" s="387">
        <v>0</v>
      </c>
      <c r="X84" s="387">
        <f t="shared" si="0"/>
        <v>0.99999999999999989</v>
      </c>
      <c r="Y84" s="674"/>
      <c r="Z84" s="675"/>
    </row>
    <row r="85" spans="2:26" ht="21.75" customHeight="1" x14ac:dyDescent="0.25">
      <c r="B85" s="548"/>
      <c r="C85" s="570"/>
      <c r="D85" s="560"/>
      <c r="E85" s="394" t="s">
        <v>1643</v>
      </c>
      <c r="F85" s="388">
        <v>8.3000000000000007</v>
      </c>
      <c r="G85" s="388">
        <v>8.3000000000000007</v>
      </c>
      <c r="H85" s="388">
        <v>8.3000000000000007</v>
      </c>
      <c r="I85" s="388">
        <v>8.3000000000000007</v>
      </c>
      <c r="J85" s="388">
        <v>8.3000000000000007</v>
      </c>
      <c r="K85" s="388">
        <v>10</v>
      </c>
      <c r="L85" s="388">
        <v>5</v>
      </c>
      <c r="M85" s="388">
        <v>10</v>
      </c>
      <c r="N85" s="388">
        <v>0</v>
      </c>
      <c r="O85" s="388">
        <v>0</v>
      </c>
      <c r="P85" s="388">
        <v>0</v>
      </c>
      <c r="Q85" s="388">
        <v>0</v>
      </c>
      <c r="R85" s="388">
        <v>0</v>
      </c>
      <c r="S85" s="388">
        <v>5</v>
      </c>
      <c r="T85" s="388">
        <v>8</v>
      </c>
      <c r="U85" s="388">
        <v>8</v>
      </c>
      <c r="V85" s="388">
        <v>7</v>
      </c>
      <c r="W85" s="388">
        <v>5</v>
      </c>
      <c r="X85" s="499">
        <f>SUM($F85:$W85)/100</f>
        <v>0.995</v>
      </c>
      <c r="Y85" s="674"/>
      <c r="Z85" s="675"/>
    </row>
    <row r="86" spans="2:26" ht="15" hidden="1" customHeight="1" x14ac:dyDescent="0.25">
      <c r="B86" s="547"/>
      <c r="C86" s="549" t="s">
        <v>1684</v>
      </c>
      <c r="D86" s="550"/>
      <c r="E86" s="666"/>
      <c r="F86" s="667"/>
      <c r="G86" s="667"/>
      <c r="H86" s="667"/>
      <c r="I86" s="667"/>
      <c r="J86" s="667"/>
      <c r="K86" s="667"/>
      <c r="L86" s="667"/>
      <c r="M86" s="667"/>
      <c r="N86" s="667"/>
      <c r="O86" s="667"/>
      <c r="P86" s="667"/>
      <c r="Q86" s="667"/>
      <c r="R86" s="667"/>
      <c r="S86" s="667"/>
      <c r="T86" s="667"/>
      <c r="U86" s="667"/>
      <c r="V86" s="667"/>
      <c r="W86" s="667"/>
      <c r="X86" s="668"/>
      <c r="Y86" s="674"/>
      <c r="Z86" s="675"/>
    </row>
    <row r="87" spans="2:26" ht="15" hidden="1" customHeight="1" x14ac:dyDescent="0.25">
      <c r="B87" s="548"/>
      <c r="C87" s="551"/>
      <c r="D87" s="552"/>
      <c r="E87" s="669"/>
      <c r="F87" s="670"/>
      <c r="G87" s="670"/>
      <c r="H87" s="670"/>
      <c r="I87" s="670"/>
      <c r="J87" s="670"/>
      <c r="K87" s="670"/>
      <c r="L87" s="670"/>
      <c r="M87" s="670"/>
      <c r="N87" s="670"/>
      <c r="O87" s="670"/>
      <c r="P87" s="670"/>
      <c r="Q87" s="670"/>
      <c r="R87" s="670"/>
      <c r="S87" s="670"/>
      <c r="T87" s="670"/>
      <c r="U87" s="670"/>
      <c r="V87" s="670"/>
      <c r="W87" s="670"/>
      <c r="X87" s="671"/>
      <c r="Y87" s="674"/>
      <c r="Z87" s="675"/>
    </row>
    <row r="88" spans="2:26" ht="22.5" customHeight="1" x14ac:dyDescent="0.25">
      <c r="B88" s="547" t="s">
        <v>1731</v>
      </c>
      <c r="C88" s="567" t="s">
        <v>1708</v>
      </c>
      <c r="D88" s="562"/>
      <c r="E88" s="395" t="s">
        <v>216</v>
      </c>
      <c r="F88" s="386">
        <v>8.3000000000000007</v>
      </c>
      <c r="G88" s="386">
        <v>8.3000000000000007</v>
      </c>
      <c r="H88" s="386">
        <v>8.3000000000000007</v>
      </c>
      <c r="I88" s="386">
        <v>8.3000000000000007</v>
      </c>
      <c r="J88" s="387">
        <v>8.3000000000000007</v>
      </c>
      <c r="K88" s="387">
        <v>8.3000000000000007</v>
      </c>
      <c r="L88" s="387">
        <v>8.3000000000000007</v>
      </c>
      <c r="M88" s="387">
        <v>8.3000000000000007</v>
      </c>
      <c r="N88" s="387">
        <v>8.5</v>
      </c>
      <c r="O88" s="387">
        <v>8.3000000000000007</v>
      </c>
      <c r="P88" s="387">
        <v>8.3000000000000007</v>
      </c>
      <c r="Q88" s="387">
        <v>8.5</v>
      </c>
      <c r="R88" s="387">
        <v>0</v>
      </c>
      <c r="S88" s="387">
        <v>5</v>
      </c>
      <c r="T88" s="387">
        <v>8</v>
      </c>
      <c r="U88" s="387">
        <v>0</v>
      </c>
      <c r="V88" s="387">
        <v>0</v>
      </c>
      <c r="W88" s="387">
        <v>0</v>
      </c>
      <c r="X88" s="387">
        <f t="shared" si="0"/>
        <v>0.99999999999999989</v>
      </c>
      <c r="Y88" s="674"/>
      <c r="Z88" s="675"/>
    </row>
    <row r="89" spans="2:26" ht="21.75" customHeight="1" x14ac:dyDescent="0.25">
      <c r="B89" s="548"/>
      <c r="C89" s="568"/>
      <c r="D89" s="564"/>
      <c r="E89" s="394" t="s">
        <v>1643</v>
      </c>
      <c r="F89" s="388">
        <v>8.3000000000000007</v>
      </c>
      <c r="G89" s="388">
        <v>8.3000000000000007</v>
      </c>
      <c r="H89" s="388">
        <v>8.3000000000000007</v>
      </c>
      <c r="I89" s="388">
        <v>8.3000000000000007</v>
      </c>
      <c r="J89" s="388">
        <v>8.3000000000000007</v>
      </c>
      <c r="K89" s="388">
        <v>8.3000000000000007</v>
      </c>
      <c r="L89" s="388">
        <v>8.3000000000000007</v>
      </c>
      <c r="M89" s="388">
        <v>8.3000000000000007</v>
      </c>
      <c r="N89" s="388">
        <v>0</v>
      </c>
      <c r="O89" s="388">
        <v>0</v>
      </c>
      <c r="P89" s="388">
        <v>0</v>
      </c>
      <c r="Q89" s="388">
        <v>0</v>
      </c>
      <c r="R89" s="388">
        <v>0</v>
      </c>
      <c r="S89" s="388">
        <v>5</v>
      </c>
      <c r="T89" s="388">
        <v>8</v>
      </c>
      <c r="U89" s="388">
        <v>9</v>
      </c>
      <c r="V89" s="388">
        <v>5</v>
      </c>
      <c r="W89" s="388">
        <v>5</v>
      </c>
      <c r="X89" s="499">
        <f>SUM($F89:$W89)/100</f>
        <v>0.98399999999999987</v>
      </c>
      <c r="Y89" s="674"/>
      <c r="Z89" s="675"/>
    </row>
    <row r="90" spans="2:26" ht="15" hidden="1" customHeight="1" x14ac:dyDescent="0.25">
      <c r="B90" s="547"/>
      <c r="C90" s="549" t="s">
        <v>1685</v>
      </c>
      <c r="D90" s="550"/>
      <c r="E90" s="666"/>
      <c r="F90" s="667"/>
      <c r="G90" s="667"/>
      <c r="H90" s="667"/>
      <c r="I90" s="667"/>
      <c r="J90" s="667"/>
      <c r="K90" s="667"/>
      <c r="L90" s="667"/>
      <c r="M90" s="667"/>
      <c r="N90" s="667"/>
      <c r="O90" s="667"/>
      <c r="P90" s="667"/>
      <c r="Q90" s="667"/>
      <c r="R90" s="667"/>
      <c r="S90" s="667"/>
      <c r="T90" s="667"/>
      <c r="U90" s="667"/>
      <c r="V90" s="667"/>
      <c r="W90" s="667"/>
      <c r="X90" s="668"/>
      <c r="Y90" s="674"/>
      <c r="Z90" s="675"/>
    </row>
    <row r="91" spans="2:26" ht="15" hidden="1" customHeight="1" x14ac:dyDescent="0.25">
      <c r="B91" s="548"/>
      <c r="C91" s="551"/>
      <c r="D91" s="552"/>
      <c r="E91" s="669"/>
      <c r="F91" s="670"/>
      <c r="G91" s="670"/>
      <c r="H91" s="670"/>
      <c r="I91" s="670"/>
      <c r="J91" s="670"/>
      <c r="K91" s="670"/>
      <c r="L91" s="670"/>
      <c r="M91" s="670"/>
      <c r="N91" s="670"/>
      <c r="O91" s="670"/>
      <c r="P91" s="670"/>
      <c r="Q91" s="670"/>
      <c r="R91" s="670"/>
      <c r="S91" s="670"/>
      <c r="T91" s="670"/>
      <c r="U91" s="670"/>
      <c r="V91" s="670"/>
      <c r="W91" s="670"/>
      <c r="X91" s="671"/>
      <c r="Y91" s="674"/>
      <c r="Z91" s="675"/>
    </row>
    <row r="92" spans="2:26" ht="22.5" customHeight="1" x14ac:dyDescent="0.25">
      <c r="B92" s="547" t="s">
        <v>1732</v>
      </c>
      <c r="C92" s="569" t="s">
        <v>1709</v>
      </c>
      <c r="D92" s="558"/>
      <c r="E92" s="395" t="s">
        <v>216</v>
      </c>
      <c r="F92" s="386">
        <v>8.5</v>
      </c>
      <c r="G92" s="386">
        <v>8.5</v>
      </c>
      <c r="H92" s="386">
        <v>8.3000000000000007</v>
      </c>
      <c r="I92" s="386">
        <v>8.3000000000000007</v>
      </c>
      <c r="J92" s="387">
        <v>8.3000000000000007</v>
      </c>
      <c r="K92" s="387">
        <v>8.3000000000000007</v>
      </c>
      <c r="L92" s="387">
        <v>8.3000000000000007</v>
      </c>
      <c r="M92" s="387">
        <v>8.3000000000000007</v>
      </c>
      <c r="N92" s="387">
        <v>8.3000000000000007</v>
      </c>
      <c r="O92" s="387">
        <v>8.3000000000000007</v>
      </c>
      <c r="P92" s="387">
        <v>8.3000000000000007</v>
      </c>
      <c r="Q92" s="387">
        <v>8.3000000000000007</v>
      </c>
      <c r="R92" s="387">
        <v>0</v>
      </c>
      <c r="S92" s="387">
        <v>0</v>
      </c>
      <c r="T92" s="387">
        <v>8</v>
      </c>
      <c r="U92" s="387">
        <v>0</v>
      </c>
      <c r="V92" s="387">
        <v>0</v>
      </c>
      <c r="W92" s="387">
        <v>0</v>
      </c>
      <c r="X92" s="387">
        <f t="shared" si="0"/>
        <v>0.99999999999999989</v>
      </c>
      <c r="Y92" s="674"/>
      <c r="Z92" s="675"/>
    </row>
    <row r="93" spans="2:26" ht="21.75" customHeight="1" x14ac:dyDescent="0.25">
      <c r="B93" s="548"/>
      <c r="C93" s="570"/>
      <c r="D93" s="560"/>
      <c r="E93" s="394" t="s">
        <v>1643</v>
      </c>
      <c r="F93" s="388">
        <v>8.5</v>
      </c>
      <c r="G93" s="388">
        <v>8.5</v>
      </c>
      <c r="H93" s="388">
        <v>8.3000000000000007</v>
      </c>
      <c r="I93" s="388">
        <v>8.3000000000000007</v>
      </c>
      <c r="J93" s="388">
        <v>8.3000000000000007</v>
      </c>
      <c r="K93" s="388">
        <v>8.3000000000000007</v>
      </c>
      <c r="L93" s="388">
        <v>8.3000000000000007</v>
      </c>
      <c r="M93" s="388">
        <v>8.3000000000000007</v>
      </c>
      <c r="N93" s="388">
        <v>0</v>
      </c>
      <c r="O93" s="388">
        <v>0</v>
      </c>
      <c r="P93" s="388">
        <v>0</v>
      </c>
      <c r="Q93" s="388">
        <v>0</v>
      </c>
      <c r="R93" s="388">
        <v>5</v>
      </c>
      <c r="S93" s="388">
        <v>0</v>
      </c>
      <c r="T93" s="388">
        <v>8</v>
      </c>
      <c r="U93" s="388">
        <v>8</v>
      </c>
      <c r="V93" s="388">
        <v>5</v>
      </c>
      <c r="W93" s="388">
        <v>7</v>
      </c>
      <c r="X93" s="499">
        <f>SUM($F93:$W93)/100</f>
        <v>0.998</v>
      </c>
      <c r="Y93" s="674"/>
      <c r="Z93" s="675"/>
    </row>
    <row r="94" spans="2:26" ht="15" hidden="1" customHeight="1" x14ac:dyDescent="0.25">
      <c r="B94" s="547"/>
      <c r="C94" s="549" t="s">
        <v>1686</v>
      </c>
      <c r="D94" s="550"/>
      <c r="E94" s="666"/>
      <c r="F94" s="667"/>
      <c r="G94" s="667"/>
      <c r="H94" s="667"/>
      <c r="I94" s="667"/>
      <c r="J94" s="667"/>
      <c r="K94" s="667"/>
      <c r="L94" s="667"/>
      <c r="M94" s="667"/>
      <c r="N94" s="667"/>
      <c r="O94" s="667"/>
      <c r="P94" s="667"/>
      <c r="Q94" s="667"/>
      <c r="R94" s="667"/>
      <c r="S94" s="667"/>
      <c r="T94" s="667"/>
      <c r="U94" s="667"/>
      <c r="V94" s="667"/>
      <c r="W94" s="667"/>
      <c r="X94" s="668"/>
      <c r="Y94" s="674"/>
      <c r="Z94" s="675"/>
    </row>
    <row r="95" spans="2:26" ht="15" hidden="1" customHeight="1" x14ac:dyDescent="0.25">
      <c r="B95" s="548"/>
      <c r="C95" s="551"/>
      <c r="D95" s="552"/>
      <c r="E95" s="669"/>
      <c r="F95" s="670"/>
      <c r="G95" s="670"/>
      <c r="H95" s="670"/>
      <c r="I95" s="670"/>
      <c r="J95" s="670"/>
      <c r="K95" s="670"/>
      <c r="L95" s="670"/>
      <c r="M95" s="670"/>
      <c r="N95" s="670"/>
      <c r="O95" s="670"/>
      <c r="P95" s="670"/>
      <c r="Q95" s="670"/>
      <c r="R95" s="670"/>
      <c r="S95" s="670"/>
      <c r="T95" s="670"/>
      <c r="U95" s="670"/>
      <c r="V95" s="670"/>
      <c r="W95" s="670"/>
      <c r="X95" s="671"/>
      <c r="Y95" s="674"/>
      <c r="Z95" s="675"/>
    </row>
    <row r="96" spans="2:26" ht="19.5" customHeight="1" x14ac:dyDescent="0.25">
      <c r="B96" s="547" t="s">
        <v>1733</v>
      </c>
      <c r="C96" s="567" t="s">
        <v>1710</v>
      </c>
      <c r="D96" s="562"/>
      <c r="E96" s="395" t="s">
        <v>216</v>
      </c>
      <c r="F96" s="386">
        <v>8.3000000000000007</v>
      </c>
      <c r="G96" s="386">
        <v>8.3000000000000007</v>
      </c>
      <c r="H96" s="386">
        <v>8.3000000000000007</v>
      </c>
      <c r="I96" s="386">
        <v>8.3000000000000007</v>
      </c>
      <c r="J96" s="387">
        <v>8.3000000000000007</v>
      </c>
      <c r="K96" s="387">
        <v>8.5</v>
      </c>
      <c r="L96" s="387">
        <v>8.3000000000000007</v>
      </c>
      <c r="M96" s="387">
        <v>8.3000000000000007</v>
      </c>
      <c r="N96" s="387">
        <v>8.3000000000000007</v>
      </c>
      <c r="O96" s="387">
        <v>8.3000000000000007</v>
      </c>
      <c r="P96" s="387">
        <v>8.5</v>
      </c>
      <c r="Q96" s="387">
        <v>8.3000000000000007</v>
      </c>
      <c r="R96" s="387">
        <v>5</v>
      </c>
      <c r="S96" s="387">
        <v>0</v>
      </c>
      <c r="T96" s="387">
        <v>8</v>
      </c>
      <c r="U96" s="387">
        <v>0</v>
      </c>
      <c r="V96" s="387">
        <v>0</v>
      </c>
      <c r="W96" s="387">
        <v>0</v>
      </c>
      <c r="X96" s="387">
        <f t="shared" si="0"/>
        <v>0.99999999999999989</v>
      </c>
      <c r="Y96" s="674"/>
      <c r="Z96" s="675"/>
    </row>
    <row r="97" spans="2:26" ht="21.75" customHeight="1" x14ac:dyDescent="0.25">
      <c r="B97" s="548"/>
      <c r="C97" s="568"/>
      <c r="D97" s="564"/>
      <c r="E97" s="394" t="s">
        <v>1643</v>
      </c>
      <c r="F97" s="388">
        <v>8.3000000000000007</v>
      </c>
      <c r="G97" s="388">
        <v>8.3000000000000007</v>
      </c>
      <c r="H97" s="388">
        <v>8.3000000000000007</v>
      </c>
      <c r="I97" s="388">
        <v>8.3000000000000007</v>
      </c>
      <c r="J97" s="388">
        <v>8.3000000000000007</v>
      </c>
      <c r="K97" s="388">
        <v>0</v>
      </c>
      <c r="L97" s="388">
        <v>0</v>
      </c>
      <c r="M97" s="388">
        <v>10</v>
      </c>
      <c r="N97" s="388">
        <v>0</v>
      </c>
      <c r="O97" s="388">
        <v>0</v>
      </c>
      <c r="P97" s="388">
        <v>0</v>
      </c>
      <c r="Q97" s="388">
        <v>0</v>
      </c>
      <c r="R97" s="388">
        <v>5</v>
      </c>
      <c r="S97" s="388">
        <v>7</v>
      </c>
      <c r="T97" s="388">
        <v>9</v>
      </c>
      <c r="U97" s="388">
        <v>9</v>
      </c>
      <c r="V97" s="388">
        <v>9</v>
      </c>
      <c r="W97" s="388">
        <v>9</v>
      </c>
      <c r="X97" s="499">
        <f>SUM($F97:$W97)/100</f>
        <v>0.995</v>
      </c>
      <c r="Y97" s="674"/>
      <c r="Z97" s="675"/>
    </row>
    <row r="98" spans="2:26" ht="15" hidden="1" customHeight="1" x14ac:dyDescent="0.25">
      <c r="B98" s="547"/>
      <c r="C98" s="549" t="s">
        <v>1687</v>
      </c>
      <c r="D98" s="550"/>
      <c r="E98" s="666"/>
      <c r="F98" s="667"/>
      <c r="G98" s="667"/>
      <c r="H98" s="667"/>
      <c r="I98" s="667"/>
      <c r="J98" s="667"/>
      <c r="K98" s="667"/>
      <c r="L98" s="667"/>
      <c r="M98" s="667"/>
      <c r="N98" s="667"/>
      <c r="O98" s="667"/>
      <c r="P98" s="667"/>
      <c r="Q98" s="667"/>
      <c r="R98" s="667"/>
      <c r="S98" s="667"/>
      <c r="T98" s="667"/>
      <c r="U98" s="667"/>
      <c r="V98" s="667"/>
      <c r="W98" s="667"/>
      <c r="X98" s="668"/>
      <c r="Y98" s="674"/>
      <c r="Z98" s="675"/>
    </row>
    <row r="99" spans="2:26" ht="15" hidden="1" customHeight="1" x14ac:dyDescent="0.25">
      <c r="B99" s="548"/>
      <c r="C99" s="551"/>
      <c r="D99" s="552"/>
      <c r="E99" s="669"/>
      <c r="F99" s="670"/>
      <c r="G99" s="670"/>
      <c r="H99" s="670"/>
      <c r="I99" s="670"/>
      <c r="J99" s="670"/>
      <c r="K99" s="670"/>
      <c r="L99" s="670"/>
      <c r="M99" s="670"/>
      <c r="N99" s="670"/>
      <c r="O99" s="670"/>
      <c r="P99" s="670"/>
      <c r="Q99" s="670"/>
      <c r="R99" s="670"/>
      <c r="S99" s="670"/>
      <c r="T99" s="670"/>
      <c r="U99" s="670"/>
      <c r="V99" s="670"/>
      <c r="W99" s="670"/>
      <c r="X99" s="671"/>
      <c r="Y99" s="674"/>
      <c r="Z99" s="675"/>
    </row>
    <row r="100" spans="2:26" ht="24.75" customHeight="1" x14ac:dyDescent="0.25">
      <c r="B100" s="547" t="s">
        <v>1734</v>
      </c>
      <c r="C100" s="569" t="s">
        <v>1711</v>
      </c>
      <c r="D100" s="558"/>
      <c r="E100" s="395" t="s">
        <v>216</v>
      </c>
      <c r="F100" s="386">
        <v>8.3000000000000007</v>
      </c>
      <c r="G100" s="386">
        <v>8.3000000000000007</v>
      </c>
      <c r="H100" s="386">
        <v>8.3000000000000007</v>
      </c>
      <c r="I100" s="386">
        <v>8.3000000000000007</v>
      </c>
      <c r="J100" s="387">
        <v>8.3000000000000007</v>
      </c>
      <c r="K100" s="387">
        <v>8.3000000000000007</v>
      </c>
      <c r="L100" s="387">
        <v>8.3000000000000007</v>
      </c>
      <c r="M100" s="387">
        <v>8.5</v>
      </c>
      <c r="N100" s="387">
        <v>8.3000000000000007</v>
      </c>
      <c r="O100" s="387">
        <v>8.3000000000000007</v>
      </c>
      <c r="P100" s="387">
        <v>8.5</v>
      </c>
      <c r="Q100" s="387">
        <v>8.3000000000000007</v>
      </c>
      <c r="R100" s="387">
        <v>0</v>
      </c>
      <c r="S100" s="387">
        <v>5</v>
      </c>
      <c r="T100" s="387">
        <v>8</v>
      </c>
      <c r="U100" s="387">
        <v>0</v>
      </c>
      <c r="V100" s="387">
        <v>0</v>
      </c>
      <c r="W100" s="387">
        <v>0</v>
      </c>
      <c r="X100" s="387">
        <f t="shared" ref="X100:X149" si="1">SUM($F100:$Q100)/100</f>
        <v>0.99999999999999989</v>
      </c>
      <c r="Y100" s="674"/>
      <c r="Z100" s="675"/>
    </row>
    <row r="101" spans="2:26" ht="24.75" customHeight="1" x14ac:dyDescent="0.25">
      <c r="B101" s="548"/>
      <c r="C101" s="570"/>
      <c r="D101" s="560"/>
      <c r="E101" s="394" t="s">
        <v>1643</v>
      </c>
      <c r="F101" s="388">
        <v>8.3000000000000007</v>
      </c>
      <c r="G101" s="388">
        <v>8.3000000000000007</v>
      </c>
      <c r="H101" s="388">
        <v>8.3000000000000007</v>
      </c>
      <c r="I101" s="388">
        <v>8.3000000000000007</v>
      </c>
      <c r="J101" s="388">
        <v>8.3000000000000007</v>
      </c>
      <c r="K101" s="388">
        <v>0</v>
      </c>
      <c r="L101" s="388">
        <v>5</v>
      </c>
      <c r="M101" s="388">
        <v>10</v>
      </c>
      <c r="N101" s="388">
        <v>0</v>
      </c>
      <c r="O101" s="388">
        <v>0</v>
      </c>
      <c r="P101" s="388">
        <v>0</v>
      </c>
      <c r="Q101" s="388">
        <v>0</v>
      </c>
      <c r="R101" s="388">
        <v>8</v>
      </c>
      <c r="S101" s="388">
        <v>0</v>
      </c>
      <c r="T101" s="388">
        <v>5</v>
      </c>
      <c r="U101" s="388">
        <v>9</v>
      </c>
      <c r="V101" s="388">
        <v>9</v>
      </c>
      <c r="W101" s="388">
        <v>9</v>
      </c>
      <c r="X101" s="499">
        <f>SUM($F101:$W101)/100</f>
        <v>0.96499999999999997</v>
      </c>
      <c r="Y101" s="674"/>
      <c r="Z101" s="675"/>
    </row>
    <row r="102" spans="2:26" ht="15" hidden="1" customHeight="1" x14ac:dyDescent="0.25">
      <c r="B102" s="547"/>
      <c r="C102" s="549" t="s">
        <v>1688</v>
      </c>
      <c r="D102" s="550"/>
      <c r="E102" s="666"/>
      <c r="F102" s="667"/>
      <c r="G102" s="667"/>
      <c r="H102" s="667"/>
      <c r="I102" s="667"/>
      <c r="J102" s="667"/>
      <c r="K102" s="667"/>
      <c r="L102" s="667"/>
      <c r="M102" s="667"/>
      <c r="N102" s="667"/>
      <c r="O102" s="667"/>
      <c r="P102" s="667"/>
      <c r="Q102" s="667"/>
      <c r="R102" s="667"/>
      <c r="S102" s="667"/>
      <c r="T102" s="667"/>
      <c r="U102" s="667"/>
      <c r="V102" s="667"/>
      <c r="W102" s="667"/>
      <c r="X102" s="668"/>
      <c r="Y102" s="674"/>
      <c r="Z102" s="675"/>
    </row>
    <row r="103" spans="2:26" ht="15" hidden="1" customHeight="1" x14ac:dyDescent="0.25">
      <c r="B103" s="548"/>
      <c r="C103" s="551"/>
      <c r="D103" s="552"/>
      <c r="E103" s="669"/>
      <c r="F103" s="670"/>
      <c r="G103" s="670"/>
      <c r="H103" s="670"/>
      <c r="I103" s="670"/>
      <c r="J103" s="670"/>
      <c r="K103" s="670"/>
      <c r="L103" s="670"/>
      <c r="M103" s="670"/>
      <c r="N103" s="670"/>
      <c r="O103" s="670"/>
      <c r="P103" s="670"/>
      <c r="Q103" s="670"/>
      <c r="R103" s="670"/>
      <c r="S103" s="670"/>
      <c r="T103" s="670"/>
      <c r="U103" s="670"/>
      <c r="V103" s="670"/>
      <c r="W103" s="670"/>
      <c r="X103" s="671"/>
      <c r="Y103" s="674"/>
      <c r="Z103" s="675"/>
    </row>
    <row r="104" spans="2:26" ht="23.25" customHeight="1" x14ac:dyDescent="0.25">
      <c r="B104" s="547" t="s">
        <v>1735</v>
      </c>
      <c r="C104" s="567" t="s">
        <v>1712</v>
      </c>
      <c r="D104" s="562"/>
      <c r="E104" s="395" t="s">
        <v>216</v>
      </c>
      <c r="F104" s="386">
        <v>8.3000000000000007</v>
      </c>
      <c r="G104" s="386">
        <v>8.3000000000000007</v>
      </c>
      <c r="H104" s="386">
        <v>8.3000000000000007</v>
      </c>
      <c r="I104" s="386">
        <v>8.3000000000000007</v>
      </c>
      <c r="J104" s="387">
        <v>8.3000000000000007</v>
      </c>
      <c r="K104" s="387">
        <v>8.3000000000000007</v>
      </c>
      <c r="L104" s="387">
        <v>8.3000000000000007</v>
      </c>
      <c r="M104" s="387">
        <v>8.3000000000000007</v>
      </c>
      <c r="N104" s="387">
        <v>8.3000000000000007</v>
      </c>
      <c r="O104" s="387">
        <v>8.3000000000000007</v>
      </c>
      <c r="P104" s="387">
        <v>8.5</v>
      </c>
      <c r="Q104" s="387">
        <v>8.5</v>
      </c>
      <c r="R104" s="387">
        <v>5</v>
      </c>
      <c r="S104" s="387">
        <v>0</v>
      </c>
      <c r="T104" s="387">
        <v>5</v>
      </c>
      <c r="U104" s="387">
        <v>0</v>
      </c>
      <c r="V104" s="387">
        <v>0</v>
      </c>
      <c r="W104" s="387">
        <v>0</v>
      </c>
      <c r="X104" s="387">
        <f t="shared" si="1"/>
        <v>0.99999999999999989</v>
      </c>
      <c r="Y104" s="674"/>
      <c r="Z104" s="675"/>
    </row>
    <row r="105" spans="2:26" ht="25.5" customHeight="1" x14ac:dyDescent="0.25">
      <c r="B105" s="548"/>
      <c r="C105" s="568"/>
      <c r="D105" s="564"/>
      <c r="E105" s="394" t="s">
        <v>1643</v>
      </c>
      <c r="F105" s="388">
        <v>8.3000000000000007</v>
      </c>
      <c r="G105" s="388">
        <v>8.3000000000000007</v>
      </c>
      <c r="H105" s="388">
        <v>8.3000000000000007</v>
      </c>
      <c r="I105" s="388">
        <v>8.3000000000000007</v>
      </c>
      <c r="J105" s="388">
        <v>8.3000000000000007</v>
      </c>
      <c r="K105" s="388">
        <v>5</v>
      </c>
      <c r="L105" s="388">
        <v>10</v>
      </c>
      <c r="M105" s="388">
        <v>5</v>
      </c>
      <c r="N105" s="388">
        <v>0</v>
      </c>
      <c r="O105" s="388">
        <v>0</v>
      </c>
      <c r="P105" s="388">
        <v>0</v>
      </c>
      <c r="Q105" s="388">
        <v>0</v>
      </c>
      <c r="R105" s="388">
        <v>8</v>
      </c>
      <c r="S105" s="388">
        <v>0</v>
      </c>
      <c r="T105" s="388">
        <v>5</v>
      </c>
      <c r="U105" s="388">
        <v>9</v>
      </c>
      <c r="V105" s="388">
        <v>9</v>
      </c>
      <c r="W105" s="388">
        <v>8</v>
      </c>
      <c r="X105" s="499">
        <f>SUM($F105:$W105)/100</f>
        <v>1.0049999999999999</v>
      </c>
      <c r="Y105" s="674"/>
      <c r="Z105" s="675"/>
    </row>
    <row r="106" spans="2:26" ht="15" hidden="1" customHeight="1" x14ac:dyDescent="0.25">
      <c r="B106" s="547"/>
      <c r="C106" s="549" t="s">
        <v>1689</v>
      </c>
      <c r="D106" s="550"/>
      <c r="E106" s="666"/>
      <c r="F106" s="667"/>
      <c r="G106" s="667"/>
      <c r="H106" s="667"/>
      <c r="I106" s="667"/>
      <c r="J106" s="667"/>
      <c r="K106" s="667"/>
      <c r="L106" s="667"/>
      <c r="M106" s="667"/>
      <c r="N106" s="667"/>
      <c r="O106" s="667"/>
      <c r="P106" s="667"/>
      <c r="Q106" s="667"/>
      <c r="R106" s="667"/>
      <c r="S106" s="667"/>
      <c r="T106" s="667"/>
      <c r="U106" s="667"/>
      <c r="V106" s="667"/>
      <c r="W106" s="667"/>
      <c r="X106" s="668"/>
      <c r="Y106" s="674"/>
      <c r="Z106" s="675"/>
    </row>
    <row r="107" spans="2:26" ht="15" hidden="1" customHeight="1" x14ac:dyDescent="0.25">
      <c r="B107" s="548"/>
      <c r="C107" s="551"/>
      <c r="D107" s="552"/>
      <c r="E107" s="669"/>
      <c r="F107" s="670"/>
      <c r="G107" s="670"/>
      <c r="H107" s="670"/>
      <c r="I107" s="670"/>
      <c r="J107" s="670"/>
      <c r="K107" s="670"/>
      <c r="L107" s="670"/>
      <c r="M107" s="670"/>
      <c r="N107" s="670"/>
      <c r="O107" s="670"/>
      <c r="P107" s="670"/>
      <c r="Q107" s="670"/>
      <c r="R107" s="670"/>
      <c r="S107" s="670"/>
      <c r="T107" s="670"/>
      <c r="U107" s="670"/>
      <c r="V107" s="670"/>
      <c r="W107" s="670"/>
      <c r="X107" s="671"/>
      <c r="Y107" s="674"/>
      <c r="Z107" s="675"/>
    </row>
    <row r="108" spans="2:26" ht="19.5" customHeight="1" x14ac:dyDescent="0.25">
      <c r="B108" s="547" t="s">
        <v>1736</v>
      </c>
      <c r="C108" s="569" t="s">
        <v>1713</v>
      </c>
      <c r="D108" s="558"/>
      <c r="E108" s="395" t="s">
        <v>216</v>
      </c>
      <c r="F108" s="386">
        <v>8.3000000000000007</v>
      </c>
      <c r="G108" s="386">
        <v>8.3000000000000007</v>
      </c>
      <c r="H108" s="386">
        <v>8.3000000000000007</v>
      </c>
      <c r="I108" s="386">
        <v>8.3000000000000007</v>
      </c>
      <c r="J108" s="387">
        <v>8.3000000000000007</v>
      </c>
      <c r="K108" s="387">
        <v>8.3000000000000007</v>
      </c>
      <c r="L108" s="387">
        <v>8.3000000000000007</v>
      </c>
      <c r="M108" s="387">
        <v>8.3000000000000007</v>
      </c>
      <c r="N108" s="387">
        <v>8.3000000000000007</v>
      </c>
      <c r="O108" s="387">
        <v>8.3000000000000007</v>
      </c>
      <c r="P108" s="387">
        <v>8.5</v>
      </c>
      <c r="Q108" s="387">
        <v>8.5</v>
      </c>
      <c r="R108" s="387">
        <v>5</v>
      </c>
      <c r="S108" s="387">
        <v>8</v>
      </c>
      <c r="T108" s="387">
        <v>5</v>
      </c>
      <c r="U108" s="387">
        <v>0</v>
      </c>
      <c r="V108" s="387">
        <v>0</v>
      </c>
      <c r="W108" s="387">
        <v>0</v>
      </c>
      <c r="X108" s="387">
        <f t="shared" si="1"/>
        <v>0.99999999999999989</v>
      </c>
      <c r="Y108" s="674"/>
      <c r="Z108" s="675"/>
    </row>
    <row r="109" spans="2:26" ht="21.75" customHeight="1" x14ac:dyDescent="0.25">
      <c r="B109" s="548"/>
      <c r="C109" s="570"/>
      <c r="D109" s="560"/>
      <c r="E109" s="394" t="s">
        <v>1643</v>
      </c>
      <c r="F109" s="388">
        <v>8.3000000000000007</v>
      </c>
      <c r="G109" s="388">
        <v>8.3000000000000007</v>
      </c>
      <c r="H109" s="388">
        <v>8.3000000000000007</v>
      </c>
      <c r="I109" s="388">
        <v>8.3000000000000007</v>
      </c>
      <c r="J109" s="388">
        <v>8.3000000000000007</v>
      </c>
      <c r="K109" s="388">
        <v>0</v>
      </c>
      <c r="L109" s="388">
        <v>5</v>
      </c>
      <c r="M109" s="388">
        <v>10</v>
      </c>
      <c r="N109" s="388">
        <v>10</v>
      </c>
      <c r="O109" s="388">
        <v>0</v>
      </c>
      <c r="P109" s="388">
        <v>0</v>
      </c>
      <c r="Q109" s="388">
        <v>0</v>
      </c>
      <c r="R109" s="388">
        <v>0</v>
      </c>
      <c r="S109" s="388">
        <v>8</v>
      </c>
      <c r="T109" s="388">
        <v>5</v>
      </c>
      <c r="U109" s="388">
        <v>8</v>
      </c>
      <c r="V109" s="388">
        <v>7</v>
      </c>
      <c r="W109" s="388">
        <v>5</v>
      </c>
      <c r="X109" s="499">
        <f>SUM($F109:$W109)/100</f>
        <v>0.995</v>
      </c>
      <c r="Y109" s="674"/>
      <c r="Z109" s="675"/>
    </row>
    <row r="110" spans="2:26" ht="15" hidden="1" customHeight="1" x14ac:dyDescent="0.25">
      <c r="B110" s="547"/>
      <c r="C110" s="549" t="s">
        <v>1690</v>
      </c>
      <c r="D110" s="550"/>
      <c r="E110" s="666"/>
      <c r="F110" s="667"/>
      <c r="G110" s="667"/>
      <c r="H110" s="667"/>
      <c r="I110" s="667"/>
      <c r="J110" s="667"/>
      <c r="K110" s="667"/>
      <c r="L110" s="667"/>
      <c r="M110" s="667"/>
      <c r="N110" s="667"/>
      <c r="O110" s="667"/>
      <c r="P110" s="667"/>
      <c r="Q110" s="667"/>
      <c r="R110" s="667"/>
      <c r="S110" s="667"/>
      <c r="T110" s="667"/>
      <c r="U110" s="667"/>
      <c r="V110" s="667"/>
      <c r="W110" s="667"/>
      <c r="X110" s="668"/>
      <c r="Y110" s="674"/>
      <c r="Z110" s="675"/>
    </row>
    <row r="111" spans="2:26" ht="15" hidden="1" customHeight="1" x14ac:dyDescent="0.25">
      <c r="B111" s="548"/>
      <c r="C111" s="551"/>
      <c r="D111" s="552"/>
      <c r="E111" s="669"/>
      <c r="F111" s="670"/>
      <c r="G111" s="670"/>
      <c r="H111" s="670"/>
      <c r="I111" s="670"/>
      <c r="J111" s="670"/>
      <c r="K111" s="670"/>
      <c r="L111" s="670"/>
      <c r="M111" s="670"/>
      <c r="N111" s="670"/>
      <c r="O111" s="670"/>
      <c r="P111" s="670"/>
      <c r="Q111" s="670"/>
      <c r="R111" s="670"/>
      <c r="S111" s="670"/>
      <c r="T111" s="670"/>
      <c r="U111" s="670"/>
      <c r="V111" s="670"/>
      <c r="W111" s="670"/>
      <c r="X111" s="671"/>
      <c r="Y111" s="674"/>
      <c r="Z111" s="675"/>
    </row>
    <row r="112" spans="2:26" ht="22.5" customHeight="1" x14ac:dyDescent="0.25">
      <c r="B112" s="547" t="s">
        <v>1737</v>
      </c>
      <c r="C112" s="567" t="s">
        <v>1714</v>
      </c>
      <c r="D112" s="562"/>
      <c r="E112" s="395" t="s">
        <v>216</v>
      </c>
      <c r="F112" s="386">
        <v>8.3000000000000007</v>
      </c>
      <c r="G112" s="386">
        <v>8.3000000000000007</v>
      </c>
      <c r="H112" s="386">
        <v>8.3000000000000007</v>
      </c>
      <c r="I112" s="386">
        <v>8.3000000000000007</v>
      </c>
      <c r="J112" s="387">
        <v>8.3000000000000007</v>
      </c>
      <c r="K112" s="387">
        <v>8.5</v>
      </c>
      <c r="L112" s="387">
        <v>8.3000000000000007</v>
      </c>
      <c r="M112" s="387">
        <v>8.3000000000000007</v>
      </c>
      <c r="N112" s="387">
        <v>8.3000000000000007</v>
      </c>
      <c r="O112" s="387">
        <v>8.5</v>
      </c>
      <c r="P112" s="387">
        <v>8.3000000000000007</v>
      </c>
      <c r="Q112" s="387">
        <v>8.3000000000000007</v>
      </c>
      <c r="R112" s="387">
        <v>0</v>
      </c>
      <c r="S112" s="387">
        <v>8</v>
      </c>
      <c r="T112" s="387">
        <v>5</v>
      </c>
      <c r="U112" s="387">
        <v>0</v>
      </c>
      <c r="V112" s="387">
        <v>0</v>
      </c>
      <c r="W112" s="387">
        <v>0</v>
      </c>
      <c r="X112" s="387">
        <f t="shared" si="1"/>
        <v>0.99999999999999989</v>
      </c>
      <c r="Y112" s="674"/>
      <c r="Z112" s="675"/>
    </row>
    <row r="113" spans="2:26" ht="21.75" customHeight="1" x14ac:dyDescent="0.25">
      <c r="B113" s="548"/>
      <c r="C113" s="568"/>
      <c r="D113" s="564"/>
      <c r="E113" s="394" t="s">
        <v>1643</v>
      </c>
      <c r="F113" s="388">
        <v>8.3000000000000007</v>
      </c>
      <c r="G113" s="388">
        <v>8.3000000000000007</v>
      </c>
      <c r="H113" s="388">
        <v>8.3000000000000007</v>
      </c>
      <c r="I113" s="388">
        <v>8.3000000000000007</v>
      </c>
      <c r="J113" s="388">
        <v>8.3000000000000007</v>
      </c>
      <c r="K113" s="388">
        <v>8.3000000000000007</v>
      </c>
      <c r="L113" s="388">
        <v>8.3000000000000007</v>
      </c>
      <c r="M113" s="388">
        <v>8.3000000000000007</v>
      </c>
      <c r="N113" s="388">
        <v>8.3000000000000007</v>
      </c>
      <c r="O113" s="388">
        <v>0</v>
      </c>
      <c r="P113" s="388">
        <v>0</v>
      </c>
      <c r="Q113" s="388">
        <v>0</v>
      </c>
      <c r="R113" s="388">
        <v>0</v>
      </c>
      <c r="S113" s="388">
        <v>8</v>
      </c>
      <c r="T113" s="388">
        <v>5</v>
      </c>
      <c r="U113" s="388">
        <v>5</v>
      </c>
      <c r="V113" s="388">
        <v>3</v>
      </c>
      <c r="W113" s="388">
        <v>4</v>
      </c>
      <c r="X113" s="499">
        <f>SUM($F113:$W113)/100</f>
        <v>0.99699999999999989</v>
      </c>
      <c r="Y113" s="674"/>
      <c r="Z113" s="675"/>
    </row>
    <row r="114" spans="2:26" ht="15" hidden="1" customHeight="1" x14ac:dyDescent="0.25">
      <c r="B114" s="547"/>
      <c r="C114" s="549" t="s">
        <v>1691</v>
      </c>
      <c r="D114" s="550"/>
      <c r="E114" s="666"/>
      <c r="F114" s="667"/>
      <c r="G114" s="667"/>
      <c r="H114" s="667"/>
      <c r="I114" s="667"/>
      <c r="J114" s="667"/>
      <c r="K114" s="667"/>
      <c r="L114" s="667"/>
      <c r="M114" s="667"/>
      <c r="N114" s="667"/>
      <c r="O114" s="667"/>
      <c r="P114" s="667"/>
      <c r="Q114" s="667"/>
      <c r="R114" s="667"/>
      <c r="S114" s="667"/>
      <c r="T114" s="667"/>
      <c r="U114" s="667"/>
      <c r="V114" s="667"/>
      <c r="W114" s="667"/>
      <c r="X114" s="668"/>
      <c r="Y114" s="674"/>
      <c r="Z114" s="675"/>
    </row>
    <row r="115" spans="2:26" ht="15" hidden="1" customHeight="1" x14ac:dyDescent="0.25">
      <c r="B115" s="548"/>
      <c r="C115" s="551"/>
      <c r="D115" s="552"/>
      <c r="E115" s="669"/>
      <c r="F115" s="670"/>
      <c r="G115" s="670"/>
      <c r="H115" s="670"/>
      <c r="I115" s="670"/>
      <c r="J115" s="670"/>
      <c r="K115" s="670"/>
      <c r="L115" s="670"/>
      <c r="M115" s="670"/>
      <c r="N115" s="670"/>
      <c r="O115" s="670"/>
      <c r="P115" s="670"/>
      <c r="Q115" s="670"/>
      <c r="R115" s="670"/>
      <c r="S115" s="670"/>
      <c r="T115" s="670"/>
      <c r="U115" s="670"/>
      <c r="V115" s="670"/>
      <c r="W115" s="670"/>
      <c r="X115" s="671"/>
      <c r="Y115" s="674"/>
      <c r="Z115" s="675"/>
    </row>
    <row r="116" spans="2:26" ht="19.5" customHeight="1" x14ac:dyDescent="0.25">
      <c r="B116" s="547" t="s">
        <v>1738</v>
      </c>
      <c r="C116" s="569" t="s">
        <v>1717</v>
      </c>
      <c r="D116" s="558"/>
      <c r="E116" s="395" t="s">
        <v>216</v>
      </c>
      <c r="F116" s="386">
        <v>8.3000000000000007</v>
      </c>
      <c r="G116" s="386">
        <v>8.3000000000000007</v>
      </c>
      <c r="H116" s="386">
        <v>8.3000000000000007</v>
      </c>
      <c r="I116" s="386">
        <v>8.3000000000000007</v>
      </c>
      <c r="J116" s="387">
        <v>8.3000000000000007</v>
      </c>
      <c r="K116" s="387">
        <v>8.3000000000000007</v>
      </c>
      <c r="L116" s="387">
        <v>8.3000000000000007</v>
      </c>
      <c r="M116" s="387">
        <v>8.5</v>
      </c>
      <c r="N116" s="387">
        <v>8.5</v>
      </c>
      <c r="O116" s="387">
        <v>8.3000000000000007</v>
      </c>
      <c r="P116" s="387">
        <v>8.3000000000000007</v>
      </c>
      <c r="Q116" s="387">
        <v>8.3000000000000007</v>
      </c>
      <c r="R116" s="387">
        <v>5</v>
      </c>
      <c r="S116" s="387">
        <v>8</v>
      </c>
      <c r="T116" s="387">
        <v>5</v>
      </c>
      <c r="U116" s="387">
        <v>0</v>
      </c>
      <c r="V116" s="387">
        <v>0</v>
      </c>
      <c r="W116" s="387">
        <v>0</v>
      </c>
      <c r="X116" s="387">
        <f t="shared" si="1"/>
        <v>0.99999999999999989</v>
      </c>
      <c r="Y116" s="674"/>
      <c r="Z116" s="675"/>
    </row>
    <row r="117" spans="2:26" ht="21.75" customHeight="1" x14ac:dyDescent="0.25">
      <c r="B117" s="548"/>
      <c r="C117" s="570"/>
      <c r="D117" s="560"/>
      <c r="E117" s="394" t="s">
        <v>1643</v>
      </c>
      <c r="F117" s="388">
        <v>8.3000000000000007</v>
      </c>
      <c r="G117" s="388">
        <v>8.3000000000000007</v>
      </c>
      <c r="H117" s="388">
        <v>8.3000000000000007</v>
      </c>
      <c r="I117" s="388">
        <v>8.3000000000000007</v>
      </c>
      <c r="J117" s="388">
        <v>8.3000000000000007</v>
      </c>
      <c r="K117" s="388">
        <v>5</v>
      </c>
      <c r="L117" s="388">
        <v>5</v>
      </c>
      <c r="M117" s="388">
        <v>5</v>
      </c>
      <c r="N117" s="388">
        <v>5</v>
      </c>
      <c r="O117" s="388">
        <v>0</v>
      </c>
      <c r="P117" s="388">
        <v>0</v>
      </c>
      <c r="Q117" s="388">
        <v>0</v>
      </c>
      <c r="R117" s="388">
        <v>5</v>
      </c>
      <c r="S117" s="388">
        <v>8</v>
      </c>
      <c r="T117" s="388">
        <v>5</v>
      </c>
      <c r="U117" s="388">
        <v>5</v>
      </c>
      <c r="V117" s="388">
        <v>7</v>
      </c>
      <c r="W117" s="388">
        <v>8</v>
      </c>
      <c r="X117" s="499">
        <f>SUM($F117:$W117)/100</f>
        <v>0.995</v>
      </c>
      <c r="Y117" s="674"/>
      <c r="Z117" s="675"/>
    </row>
    <row r="118" spans="2:26" ht="15" hidden="1" customHeight="1" x14ac:dyDescent="0.25">
      <c r="B118" s="547"/>
      <c r="C118" s="549" t="s">
        <v>1692</v>
      </c>
      <c r="D118" s="550"/>
      <c r="E118" s="666"/>
      <c r="F118" s="667"/>
      <c r="G118" s="667"/>
      <c r="H118" s="667"/>
      <c r="I118" s="667"/>
      <c r="J118" s="667"/>
      <c r="K118" s="667"/>
      <c r="L118" s="667"/>
      <c r="M118" s="667"/>
      <c r="N118" s="667"/>
      <c r="O118" s="667"/>
      <c r="P118" s="667"/>
      <c r="Q118" s="667"/>
      <c r="R118" s="667"/>
      <c r="S118" s="667"/>
      <c r="T118" s="667"/>
      <c r="U118" s="667"/>
      <c r="V118" s="667"/>
      <c r="W118" s="667"/>
      <c r="X118" s="668"/>
      <c r="Y118" s="674"/>
      <c r="Z118" s="675"/>
    </row>
    <row r="119" spans="2:26" ht="15" hidden="1" customHeight="1" x14ac:dyDescent="0.25">
      <c r="B119" s="548"/>
      <c r="C119" s="551"/>
      <c r="D119" s="552"/>
      <c r="E119" s="669"/>
      <c r="F119" s="670"/>
      <c r="G119" s="670"/>
      <c r="H119" s="670"/>
      <c r="I119" s="670"/>
      <c r="J119" s="670"/>
      <c r="K119" s="670"/>
      <c r="L119" s="670"/>
      <c r="M119" s="670"/>
      <c r="N119" s="670"/>
      <c r="O119" s="670"/>
      <c r="P119" s="670"/>
      <c r="Q119" s="670"/>
      <c r="R119" s="670"/>
      <c r="S119" s="670"/>
      <c r="T119" s="670"/>
      <c r="U119" s="670"/>
      <c r="V119" s="670"/>
      <c r="W119" s="670"/>
      <c r="X119" s="671"/>
      <c r="Y119" s="674"/>
      <c r="Z119" s="675"/>
    </row>
    <row r="120" spans="2:26" ht="34.5" customHeight="1" x14ac:dyDescent="0.25">
      <c r="B120" s="547" t="s">
        <v>1739</v>
      </c>
      <c r="C120" s="567" t="s">
        <v>1715</v>
      </c>
      <c r="D120" s="562"/>
      <c r="E120" s="395" t="s">
        <v>216</v>
      </c>
      <c r="F120" s="386">
        <v>8.3000000000000007</v>
      </c>
      <c r="G120" s="386">
        <v>8.3000000000000007</v>
      </c>
      <c r="H120" s="386">
        <v>8.3000000000000007</v>
      </c>
      <c r="I120" s="386">
        <v>8.3000000000000007</v>
      </c>
      <c r="J120" s="387">
        <v>8.3000000000000007</v>
      </c>
      <c r="K120" s="387">
        <v>8.3000000000000007</v>
      </c>
      <c r="L120" s="387">
        <v>8.3000000000000007</v>
      </c>
      <c r="M120" s="387">
        <v>8.3000000000000007</v>
      </c>
      <c r="N120" s="387">
        <v>8.5</v>
      </c>
      <c r="O120" s="387">
        <v>8.5</v>
      </c>
      <c r="P120" s="387">
        <v>8.3000000000000007</v>
      </c>
      <c r="Q120" s="387">
        <v>8.3000000000000007</v>
      </c>
      <c r="R120" s="387">
        <v>5</v>
      </c>
      <c r="S120" s="387">
        <v>8</v>
      </c>
      <c r="T120" s="387">
        <v>0</v>
      </c>
      <c r="U120" s="387">
        <v>0</v>
      </c>
      <c r="V120" s="387">
        <v>0</v>
      </c>
      <c r="W120" s="387">
        <v>0</v>
      </c>
      <c r="X120" s="387">
        <f t="shared" si="1"/>
        <v>0.99999999999999989</v>
      </c>
      <c r="Y120" s="674"/>
      <c r="Z120" s="675"/>
    </row>
    <row r="121" spans="2:26" ht="33.75" customHeight="1" x14ac:dyDescent="0.25">
      <c r="B121" s="548"/>
      <c r="C121" s="568"/>
      <c r="D121" s="564"/>
      <c r="E121" s="394" t="s">
        <v>1643</v>
      </c>
      <c r="F121" s="388">
        <v>8.3000000000000007</v>
      </c>
      <c r="G121" s="388">
        <v>8.3000000000000007</v>
      </c>
      <c r="H121" s="388">
        <v>10</v>
      </c>
      <c r="I121" s="388">
        <v>8.3000000000000007</v>
      </c>
      <c r="J121" s="388">
        <v>5</v>
      </c>
      <c r="K121" s="388">
        <v>0</v>
      </c>
      <c r="L121" s="388">
        <v>8.3000000000000007</v>
      </c>
      <c r="M121" s="388">
        <v>0</v>
      </c>
      <c r="N121" s="388">
        <v>10</v>
      </c>
      <c r="O121" s="388">
        <v>0</v>
      </c>
      <c r="P121" s="388">
        <v>0</v>
      </c>
      <c r="Q121" s="388">
        <v>0</v>
      </c>
      <c r="R121" s="388">
        <v>5</v>
      </c>
      <c r="S121" s="388">
        <v>8</v>
      </c>
      <c r="T121" s="388">
        <v>0</v>
      </c>
      <c r="U121" s="388">
        <v>9</v>
      </c>
      <c r="V121" s="388">
        <v>9</v>
      </c>
      <c r="W121" s="388">
        <v>9</v>
      </c>
      <c r="X121" s="499">
        <f>SUM($F121:$W121)/100</f>
        <v>0.98199999999999998</v>
      </c>
      <c r="Y121" s="674"/>
      <c r="Z121" s="675"/>
    </row>
    <row r="122" spans="2:26" ht="15" hidden="1" customHeight="1" x14ac:dyDescent="0.25">
      <c r="B122" s="547"/>
      <c r="C122" s="549" t="s">
        <v>1693</v>
      </c>
      <c r="D122" s="550"/>
      <c r="E122" s="666"/>
      <c r="F122" s="667"/>
      <c r="G122" s="667"/>
      <c r="H122" s="667"/>
      <c r="I122" s="667"/>
      <c r="J122" s="667"/>
      <c r="K122" s="667"/>
      <c r="L122" s="667"/>
      <c r="M122" s="667"/>
      <c r="N122" s="667"/>
      <c r="O122" s="667"/>
      <c r="P122" s="667"/>
      <c r="Q122" s="667"/>
      <c r="R122" s="667"/>
      <c r="S122" s="667"/>
      <c r="T122" s="667"/>
      <c r="U122" s="667"/>
      <c r="V122" s="667"/>
      <c r="W122" s="667"/>
      <c r="X122" s="668"/>
      <c r="Y122" s="674"/>
      <c r="Z122" s="675"/>
    </row>
    <row r="123" spans="2:26" ht="15" hidden="1" customHeight="1" x14ac:dyDescent="0.25">
      <c r="B123" s="548"/>
      <c r="C123" s="551"/>
      <c r="D123" s="552"/>
      <c r="E123" s="669"/>
      <c r="F123" s="670"/>
      <c r="G123" s="670"/>
      <c r="H123" s="670"/>
      <c r="I123" s="670"/>
      <c r="J123" s="670"/>
      <c r="K123" s="670"/>
      <c r="L123" s="670"/>
      <c r="M123" s="670"/>
      <c r="N123" s="670"/>
      <c r="O123" s="670"/>
      <c r="P123" s="670"/>
      <c r="Q123" s="670"/>
      <c r="R123" s="670"/>
      <c r="S123" s="670"/>
      <c r="T123" s="670"/>
      <c r="U123" s="670"/>
      <c r="V123" s="670"/>
      <c r="W123" s="670"/>
      <c r="X123" s="671"/>
      <c r="Y123" s="674"/>
      <c r="Z123" s="675"/>
    </row>
    <row r="124" spans="2:26" ht="22.5" customHeight="1" x14ac:dyDescent="0.25">
      <c r="B124" s="547" t="s">
        <v>1740</v>
      </c>
      <c r="C124" s="569" t="s">
        <v>1716</v>
      </c>
      <c r="D124" s="558"/>
      <c r="E124" s="395" t="s">
        <v>216</v>
      </c>
      <c r="F124" s="386">
        <v>8.3000000000000007</v>
      </c>
      <c r="G124" s="386">
        <v>8.5</v>
      </c>
      <c r="H124" s="386">
        <v>8.3000000000000007</v>
      </c>
      <c r="I124" s="386">
        <v>8.3000000000000007</v>
      </c>
      <c r="J124" s="387">
        <v>8.3000000000000007</v>
      </c>
      <c r="K124" s="387">
        <v>8.5</v>
      </c>
      <c r="L124" s="387">
        <v>8.3000000000000007</v>
      </c>
      <c r="M124" s="387">
        <v>8.3000000000000007</v>
      </c>
      <c r="N124" s="387">
        <v>8.3000000000000007</v>
      </c>
      <c r="O124" s="387">
        <v>8.3000000000000007</v>
      </c>
      <c r="P124" s="387">
        <v>8.3000000000000007</v>
      </c>
      <c r="Q124" s="387">
        <v>8.3000000000000007</v>
      </c>
      <c r="R124" s="387">
        <v>5</v>
      </c>
      <c r="S124" s="387">
        <v>8</v>
      </c>
      <c r="T124" s="387">
        <v>0</v>
      </c>
      <c r="U124" s="387">
        <v>0</v>
      </c>
      <c r="V124" s="387">
        <v>0</v>
      </c>
      <c r="W124" s="387">
        <v>0</v>
      </c>
      <c r="X124" s="387">
        <f t="shared" si="1"/>
        <v>0.99999999999999989</v>
      </c>
      <c r="Y124" s="674"/>
      <c r="Z124" s="675"/>
    </row>
    <row r="125" spans="2:26" ht="21.75" customHeight="1" x14ac:dyDescent="0.25">
      <c r="B125" s="548"/>
      <c r="C125" s="570"/>
      <c r="D125" s="560"/>
      <c r="E125" s="394" t="s">
        <v>1643</v>
      </c>
      <c r="F125" s="388">
        <v>8.3000000000000007</v>
      </c>
      <c r="G125" s="388">
        <v>8.8000000000000007</v>
      </c>
      <c r="H125" s="388">
        <v>8.3000000000000007</v>
      </c>
      <c r="I125" s="388">
        <v>8.3000000000000007</v>
      </c>
      <c r="J125" s="388">
        <v>8.3000000000000007</v>
      </c>
      <c r="K125" s="388">
        <v>8.3000000000000007</v>
      </c>
      <c r="L125" s="388">
        <v>8.3000000000000007</v>
      </c>
      <c r="M125" s="388">
        <v>8.3000000000000007</v>
      </c>
      <c r="N125" s="388">
        <v>8.3000000000000007</v>
      </c>
      <c r="O125" s="388">
        <v>0</v>
      </c>
      <c r="P125" s="388">
        <v>0</v>
      </c>
      <c r="Q125" s="388">
        <v>0</v>
      </c>
      <c r="R125" s="388">
        <v>5</v>
      </c>
      <c r="S125" s="388">
        <v>8</v>
      </c>
      <c r="T125" s="388">
        <v>0</v>
      </c>
      <c r="U125" s="388">
        <v>4</v>
      </c>
      <c r="V125" s="388">
        <v>4</v>
      </c>
      <c r="W125" s="388">
        <v>4</v>
      </c>
      <c r="X125" s="388">
        <f>SUM($F125:$W125)/100</f>
        <v>1.0019999999999998</v>
      </c>
      <c r="Y125" s="674"/>
      <c r="Z125" s="675"/>
    </row>
    <row r="126" spans="2:26" ht="15" hidden="1" customHeight="1" x14ac:dyDescent="0.25">
      <c r="B126" s="547"/>
      <c r="C126" s="549" t="s">
        <v>1694</v>
      </c>
      <c r="D126" s="550"/>
      <c r="E126" s="666"/>
      <c r="F126" s="667"/>
      <c r="G126" s="667"/>
      <c r="H126" s="667"/>
      <c r="I126" s="667"/>
      <c r="J126" s="667"/>
      <c r="K126" s="667"/>
      <c r="L126" s="667"/>
      <c r="M126" s="667"/>
      <c r="N126" s="667"/>
      <c r="O126" s="667"/>
      <c r="P126" s="667"/>
      <c r="Q126" s="667"/>
      <c r="R126" s="667"/>
      <c r="S126" s="667"/>
      <c r="T126" s="667"/>
      <c r="U126" s="667"/>
      <c r="V126" s="667"/>
      <c r="W126" s="667"/>
      <c r="X126" s="668"/>
      <c r="Y126" s="674"/>
      <c r="Z126" s="675"/>
    </row>
    <row r="127" spans="2:26" ht="15" hidden="1" customHeight="1" x14ac:dyDescent="0.25">
      <c r="B127" s="548"/>
      <c r="C127" s="551"/>
      <c r="D127" s="552"/>
      <c r="E127" s="669"/>
      <c r="F127" s="670"/>
      <c r="G127" s="670"/>
      <c r="H127" s="670"/>
      <c r="I127" s="670"/>
      <c r="J127" s="670"/>
      <c r="K127" s="670"/>
      <c r="L127" s="670"/>
      <c r="M127" s="670"/>
      <c r="N127" s="670"/>
      <c r="O127" s="670"/>
      <c r="P127" s="670"/>
      <c r="Q127" s="670"/>
      <c r="R127" s="670"/>
      <c r="S127" s="670"/>
      <c r="T127" s="670"/>
      <c r="U127" s="670"/>
      <c r="V127" s="670"/>
      <c r="W127" s="670"/>
      <c r="X127" s="671"/>
      <c r="Y127" s="674"/>
      <c r="Z127" s="675"/>
    </row>
    <row r="128" spans="2:26" ht="30.75" customHeight="1" x14ac:dyDescent="0.25">
      <c r="B128" s="547" t="s">
        <v>1741</v>
      </c>
      <c r="C128" s="567" t="s">
        <v>1696</v>
      </c>
      <c r="D128" s="562"/>
      <c r="E128" s="395" t="s">
        <v>216</v>
      </c>
      <c r="F128" s="386">
        <v>8.3000000000000007</v>
      </c>
      <c r="G128" s="386">
        <v>8.3000000000000007</v>
      </c>
      <c r="H128" s="386">
        <v>8.3000000000000007</v>
      </c>
      <c r="I128" s="386">
        <v>8.3000000000000007</v>
      </c>
      <c r="J128" s="387">
        <v>8.3000000000000007</v>
      </c>
      <c r="K128" s="387">
        <v>8.3000000000000007</v>
      </c>
      <c r="L128" s="387">
        <v>8.3000000000000007</v>
      </c>
      <c r="M128" s="387">
        <v>8.5</v>
      </c>
      <c r="N128" s="387">
        <v>8.3000000000000007</v>
      </c>
      <c r="O128" s="387">
        <v>8.5</v>
      </c>
      <c r="P128" s="387">
        <v>8.3000000000000007</v>
      </c>
      <c r="Q128" s="387">
        <v>8.3000000000000007</v>
      </c>
      <c r="R128" s="387">
        <v>5</v>
      </c>
      <c r="S128" s="387">
        <v>8</v>
      </c>
      <c r="T128" s="387">
        <v>0</v>
      </c>
      <c r="U128" s="387">
        <v>0</v>
      </c>
      <c r="V128" s="387">
        <v>0</v>
      </c>
      <c r="W128" s="387">
        <v>0</v>
      </c>
      <c r="X128" s="387">
        <f t="shared" si="1"/>
        <v>0.99999999999999989</v>
      </c>
      <c r="Y128" s="674"/>
      <c r="Z128" s="675"/>
    </row>
    <row r="129" spans="2:26" ht="34.5" customHeight="1" x14ac:dyDescent="0.25">
      <c r="B129" s="581"/>
      <c r="C129" s="568"/>
      <c r="D129" s="564"/>
      <c r="E129" s="488" t="s">
        <v>1643</v>
      </c>
      <c r="F129" s="489">
        <v>8.3000000000000007</v>
      </c>
      <c r="G129" s="489">
        <v>8.3000000000000007</v>
      </c>
      <c r="H129" s="489">
        <v>8.3000000000000007</v>
      </c>
      <c r="I129" s="489">
        <v>8.3000000000000007</v>
      </c>
      <c r="J129" s="489">
        <v>8.3000000000000007</v>
      </c>
      <c r="K129" s="489">
        <v>8.3000000000000007</v>
      </c>
      <c r="L129" s="489">
        <v>8.3000000000000007</v>
      </c>
      <c r="M129" s="489">
        <v>8.3000000000000007</v>
      </c>
      <c r="N129" s="489">
        <v>8.3000000000000007</v>
      </c>
      <c r="O129" s="489">
        <v>0</v>
      </c>
      <c r="P129" s="388">
        <v>0</v>
      </c>
      <c r="Q129" s="388">
        <v>0</v>
      </c>
      <c r="R129" s="489">
        <v>5</v>
      </c>
      <c r="S129" s="489">
        <v>8</v>
      </c>
      <c r="T129" s="489">
        <v>0</v>
      </c>
      <c r="U129" s="489">
        <v>4</v>
      </c>
      <c r="V129" s="489">
        <v>4</v>
      </c>
      <c r="W129" s="489">
        <v>4</v>
      </c>
      <c r="X129" s="489">
        <f>SUM($F129:$W129)/100</f>
        <v>0.99699999999999989</v>
      </c>
      <c r="Y129" s="674"/>
      <c r="Z129" s="675"/>
    </row>
    <row r="130" spans="2:26" ht="36.75" customHeight="1" x14ac:dyDescent="0.25">
      <c r="B130" s="555" t="s">
        <v>1743</v>
      </c>
      <c r="C130" s="557" t="s">
        <v>774</v>
      </c>
      <c r="D130" s="558"/>
      <c r="E130" s="395" t="s">
        <v>216</v>
      </c>
      <c r="F130" s="386">
        <v>8.3000000000000007</v>
      </c>
      <c r="G130" s="386">
        <v>8.3000000000000007</v>
      </c>
      <c r="H130" s="386">
        <v>8.3000000000000007</v>
      </c>
      <c r="I130" s="386">
        <v>8.3000000000000007</v>
      </c>
      <c r="J130" s="387">
        <v>8.3000000000000007</v>
      </c>
      <c r="K130" s="387">
        <v>8.3000000000000007</v>
      </c>
      <c r="L130" s="387">
        <v>8.3000000000000007</v>
      </c>
      <c r="M130" s="387">
        <v>8.5</v>
      </c>
      <c r="N130" s="387">
        <v>8.3000000000000007</v>
      </c>
      <c r="O130" s="387">
        <v>8.5</v>
      </c>
      <c r="P130" s="387">
        <v>8.3000000000000007</v>
      </c>
      <c r="Q130" s="387">
        <v>8.3000000000000007</v>
      </c>
      <c r="R130" s="387">
        <v>5</v>
      </c>
      <c r="S130" s="387">
        <v>8</v>
      </c>
      <c r="T130" s="387">
        <v>0</v>
      </c>
      <c r="U130" s="387">
        <v>0</v>
      </c>
      <c r="V130" s="387">
        <v>0</v>
      </c>
      <c r="W130" s="387">
        <v>0</v>
      </c>
      <c r="X130" s="387">
        <f t="shared" si="1"/>
        <v>0.99999999999999989</v>
      </c>
      <c r="Y130" s="674"/>
      <c r="Z130" s="675"/>
    </row>
    <row r="131" spans="2:26" ht="36" customHeight="1" x14ac:dyDescent="0.25">
      <c r="B131" s="555"/>
      <c r="C131" s="559"/>
      <c r="D131" s="560"/>
      <c r="E131" s="488" t="s">
        <v>1643</v>
      </c>
      <c r="F131" s="489">
        <v>8.3000000000000007</v>
      </c>
      <c r="G131" s="489">
        <v>8.3000000000000007</v>
      </c>
      <c r="H131" s="489">
        <v>8.3000000000000007</v>
      </c>
      <c r="I131" s="489">
        <v>8.3000000000000007</v>
      </c>
      <c r="J131" s="489">
        <v>8.3000000000000007</v>
      </c>
      <c r="K131" s="489">
        <v>0</v>
      </c>
      <c r="L131" s="489">
        <v>8</v>
      </c>
      <c r="M131" s="489">
        <v>0</v>
      </c>
      <c r="N131" s="489">
        <v>15</v>
      </c>
      <c r="O131" s="489">
        <v>0</v>
      </c>
      <c r="P131" s="388">
        <v>0</v>
      </c>
      <c r="Q131" s="388">
        <v>0</v>
      </c>
      <c r="R131" s="489">
        <v>5</v>
      </c>
      <c r="S131" s="489">
        <v>8</v>
      </c>
      <c r="T131" s="489">
        <v>0</v>
      </c>
      <c r="U131" s="489">
        <v>6</v>
      </c>
      <c r="V131" s="489">
        <v>8</v>
      </c>
      <c r="W131" s="489">
        <v>8</v>
      </c>
      <c r="X131" s="500">
        <f>SUM($F131:$W131)/100</f>
        <v>0.995</v>
      </c>
      <c r="Y131" s="674"/>
      <c r="Z131" s="675"/>
    </row>
    <row r="132" spans="2:26" ht="47.25" customHeight="1" x14ac:dyDescent="0.25">
      <c r="B132" s="555" t="s">
        <v>1742</v>
      </c>
      <c r="C132" s="561" t="s">
        <v>1719</v>
      </c>
      <c r="D132" s="562"/>
      <c r="E132" s="395" t="s">
        <v>216</v>
      </c>
      <c r="F132" s="386">
        <v>8.3000000000000007</v>
      </c>
      <c r="G132" s="386">
        <v>8.3000000000000007</v>
      </c>
      <c r="H132" s="386">
        <v>8.3000000000000007</v>
      </c>
      <c r="I132" s="386">
        <v>8.3000000000000007</v>
      </c>
      <c r="J132" s="387">
        <v>8.3000000000000007</v>
      </c>
      <c r="K132" s="387">
        <v>8.3000000000000007</v>
      </c>
      <c r="L132" s="387">
        <v>8.3000000000000007</v>
      </c>
      <c r="M132" s="387">
        <v>8.5</v>
      </c>
      <c r="N132" s="387">
        <v>8.3000000000000007</v>
      </c>
      <c r="O132" s="387">
        <v>8.5</v>
      </c>
      <c r="P132" s="387">
        <v>8.3000000000000007</v>
      </c>
      <c r="Q132" s="387">
        <v>8.3000000000000007</v>
      </c>
      <c r="R132" s="387">
        <v>8</v>
      </c>
      <c r="S132" s="387">
        <v>0</v>
      </c>
      <c r="T132" s="387">
        <v>0</v>
      </c>
      <c r="U132" s="387">
        <v>0</v>
      </c>
      <c r="V132" s="387">
        <v>0</v>
      </c>
      <c r="W132" s="387">
        <v>0</v>
      </c>
      <c r="X132" s="387">
        <f t="shared" si="1"/>
        <v>0.99999999999999989</v>
      </c>
      <c r="Y132" s="674"/>
      <c r="Z132" s="675"/>
    </row>
    <row r="133" spans="2:26" ht="45.75" customHeight="1" x14ac:dyDescent="0.25">
      <c r="B133" s="555"/>
      <c r="C133" s="563"/>
      <c r="D133" s="564"/>
      <c r="E133" s="488" t="s">
        <v>1643</v>
      </c>
      <c r="F133" s="489">
        <v>8.3000000000000007</v>
      </c>
      <c r="G133" s="489">
        <v>8.3000000000000007</v>
      </c>
      <c r="H133" s="489">
        <v>8.3000000000000007</v>
      </c>
      <c r="I133" s="489">
        <v>8.3000000000000007</v>
      </c>
      <c r="J133" s="489">
        <v>8.3000000000000007</v>
      </c>
      <c r="K133" s="489">
        <v>0</v>
      </c>
      <c r="L133" s="489">
        <v>0</v>
      </c>
      <c r="M133" s="489">
        <v>12</v>
      </c>
      <c r="N133" s="489">
        <v>8</v>
      </c>
      <c r="O133" s="489">
        <v>0</v>
      </c>
      <c r="P133" s="388">
        <v>0</v>
      </c>
      <c r="Q133" s="388">
        <v>0</v>
      </c>
      <c r="R133" s="489">
        <v>8</v>
      </c>
      <c r="S133" s="489">
        <v>0</v>
      </c>
      <c r="T133" s="489">
        <v>7</v>
      </c>
      <c r="U133" s="489">
        <v>8</v>
      </c>
      <c r="V133" s="489">
        <v>8</v>
      </c>
      <c r="W133" s="489">
        <v>7</v>
      </c>
      <c r="X133" s="500">
        <f>SUM($F133:$W133)/100</f>
        <v>0.995</v>
      </c>
      <c r="Y133" s="674"/>
      <c r="Z133" s="675"/>
    </row>
    <row r="134" spans="2:26" ht="67.5" customHeight="1" x14ac:dyDescent="0.25">
      <c r="B134" s="556" t="s">
        <v>1744</v>
      </c>
      <c r="C134" s="557" t="s">
        <v>999</v>
      </c>
      <c r="D134" s="558"/>
      <c r="E134" s="395" t="s">
        <v>216</v>
      </c>
      <c r="F134" s="386">
        <v>8.3000000000000007</v>
      </c>
      <c r="G134" s="386">
        <v>8.3000000000000007</v>
      </c>
      <c r="H134" s="386">
        <v>8.3000000000000007</v>
      </c>
      <c r="I134" s="386">
        <v>8.3000000000000007</v>
      </c>
      <c r="J134" s="387">
        <v>8.3000000000000007</v>
      </c>
      <c r="K134" s="387">
        <v>8.3000000000000007</v>
      </c>
      <c r="L134" s="387">
        <v>8.3000000000000007</v>
      </c>
      <c r="M134" s="387">
        <v>8.5</v>
      </c>
      <c r="N134" s="387">
        <v>8.3000000000000007</v>
      </c>
      <c r="O134" s="387">
        <v>8.5</v>
      </c>
      <c r="P134" s="387">
        <v>8.3000000000000007</v>
      </c>
      <c r="Q134" s="387">
        <v>8.3000000000000007</v>
      </c>
      <c r="R134" s="387">
        <v>8</v>
      </c>
      <c r="S134" s="387">
        <v>0</v>
      </c>
      <c r="T134" s="387">
        <v>0</v>
      </c>
      <c r="U134" s="387">
        <v>0</v>
      </c>
      <c r="V134" s="387">
        <v>0</v>
      </c>
      <c r="W134" s="387">
        <v>0</v>
      </c>
      <c r="X134" s="387">
        <f t="shared" si="1"/>
        <v>0.99999999999999989</v>
      </c>
      <c r="Y134" s="674"/>
      <c r="Z134" s="675"/>
    </row>
    <row r="135" spans="2:26" ht="67.5" customHeight="1" x14ac:dyDescent="0.25">
      <c r="B135" s="556"/>
      <c r="C135" s="559"/>
      <c r="D135" s="560"/>
      <c r="E135" s="488" t="s">
        <v>1643</v>
      </c>
      <c r="F135" s="489">
        <v>8.3000000000000007</v>
      </c>
      <c r="G135" s="489">
        <v>8.3000000000000007</v>
      </c>
      <c r="H135" s="489">
        <v>8.3000000000000007</v>
      </c>
      <c r="I135" s="489">
        <v>5</v>
      </c>
      <c r="J135" s="489">
        <v>5</v>
      </c>
      <c r="K135" s="489">
        <v>0</v>
      </c>
      <c r="L135" s="489">
        <v>5</v>
      </c>
      <c r="M135" s="489">
        <v>10</v>
      </c>
      <c r="N135" s="489">
        <v>0</v>
      </c>
      <c r="O135" s="489">
        <v>0</v>
      </c>
      <c r="P135" s="388">
        <v>0</v>
      </c>
      <c r="Q135" s="388">
        <v>0</v>
      </c>
      <c r="R135" s="489">
        <v>8</v>
      </c>
      <c r="S135" s="489">
        <v>6</v>
      </c>
      <c r="T135" s="489">
        <v>9</v>
      </c>
      <c r="U135" s="489">
        <v>9</v>
      </c>
      <c r="V135" s="489">
        <v>9</v>
      </c>
      <c r="W135" s="489">
        <v>9</v>
      </c>
      <c r="X135" s="500">
        <f>SUM($F135:$W135)/100</f>
        <v>0.99900000000000011</v>
      </c>
      <c r="Y135" s="674"/>
      <c r="Z135" s="675"/>
    </row>
    <row r="136" spans="2:26" ht="57" customHeight="1" x14ac:dyDescent="0.25">
      <c r="B136" s="556" t="s">
        <v>1745</v>
      </c>
      <c r="C136" s="561" t="s">
        <v>1720</v>
      </c>
      <c r="D136" s="562"/>
      <c r="E136" s="395" t="s">
        <v>216</v>
      </c>
      <c r="F136" s="386">
        <v>8.3000000000000007</v>
      </c>
      <c r="G136" s="386">
        <v>8.3000000000000007</v>
      </c>
      <c r="H136" s="386">
        <v>8.3000000000000007</v>
      </c>
      <c r="I136" s="386">
        <v>8.3000000000000007</v>
      </c>
      <c r="J136" s="387">
        <v>8.3000000000000007</v>
      </c>
      <c r="K136" s="387">
        <v>8.3000000000000007</v>
      </c>
      <c r="L136" s="387">
        <v>8.3000000000000007</v>
      </c>
      <c r="M136" s="387">
        <v>8.5</v>
      </c>
      <c r="N136" s="387">
        <v>8.3000000000000007</v>
      </c>
      <c r="O136" s="387">
        <v>8.5</v>
      </c>
      <c r="P136" s="387">
        <v>8.3000000000000007</v>
      </c>
      <c r="Q136" s="387">
        <v>8.3000000000000007</v>
      </c>
      <c r="R136" s="387">
        <v>8</v>
      </c>
      <c r="S136" s="387">
        <v>0</v>
      </c>
      <c r="T136" s="387">
        <v>0</v>
      </c>
      <c r="U136" s="387">
        <v>0</v>
      </c>
      <c r="V136" s="387">
        <v>0</v>
      </c>
      <c r="W136" s="387">
        <v>0</v>
      </c>
      <c r="X136" s="387">
        <f t="shared" si="1"/>
        <v>0.99999999999999989</v>
      </c>
      <c r="Y136" s="674"/>
      <c r="Z136" s="675"/>
    </row>
    <row r="137" spans="2:26" ht="57" customHeight="1" x14ac:dyDescent="0.25">
      <c r="B137" s="556"/>
      <c r="C137" s="563"/>
      <c r="D137" s="564"/>
      <c r="E137" s="488" t="s">
        <v>1643</v>
      </c>
      <c r="F137" s="489">
        <v>8.3000000000000007</v>
      </c>
      <c r="G137" s="489">
        <v>8.3000000000000007</v>
      </c>
      <c r="H137" s="489">
        <v>7</v>
      </c>
      <c r="I137" s="489">
        <v>7</v>
      </c>
      <c r="J137" s="489">
        <v>8.3000000000000007</v>
      </c>
      <c r="K137" s="489">
        <v>9</v>
      </c>
      <c r="L137" s="489">
        <v>10</v>
      </c>
      <c r="M137" s="489">
        <v>5</v>
      </c>
      <c r="N137" s="489">
        <v>0</v>
      </c>
      <c r="O137" s="489">
        <v>0</v>
      </c>
      <c r="P137" s="388">
        <v>0</v>
      </c>
      <c r="Q137" s="388">
        <v>0</v>
      </c>
      <c r="R137" s="489">
        <v>0</v>
      </c>
      <c r="S137" s="489">
        <v>6</v>
      </c>
      <c r="T137" s="489">
        <v>8</v>
      </c>
      <c r="U137" s="489">
        <v>8</v>
      </c>
      <c r="V137" s="489">
        <v>8</v>
      </c>
      <c r="W137" s="489">
        <v>8</v>
      </c>
      <c r="X137" s="500">
        <f>SUM($F137:$W137)/100</f>
        <v>1.0090000000000001</v>
      </c>
      <c r="Y137" s="674"/>
      <c r="Z137" s="675"/>
    </row>
    <row r="138" spans="2:26" ht="33.75" customHeight="1" x14ac:dyDescent="0.25">
      <c r="B138" s="537" t="s">
        <v>1746</v>
      </c>
      <c r="C138" s="557" t="s">
        <v>1721</v>
      </c>
      <c r="D138" s="558"/>
      <c r="E138" s="395" t="s">
        <v>216</v>
      </c>
      <c r="F138" s="386">
        <v>8.3000000000000007</v>
      </c>
      <c r="G138" s="386">
        <v>8.3000000000000007</v>
      </c>
      <c r="H138" s="386">
        <v>8.3000000000000007</v>
      </c>
      <c r="I138" s="386">
        <v>8.3000000000000007</v>
      </c>
      <c r="J138" s="387">
        <v>8.3000000000000007</v>
      </c>
      <c r="K138" s="387">
        <v>8.3000000000000007</v>
      </c>
      <c r="L138" s="387">
        <v>8.3000000000000007</v>
      </c>
      <c r="M138" s="387">
        <v>8.5</v>
      </c>
      <c r="N138" s="387">
        <v>8.3000000000000007</v>
      </c>
      <c r="O138" s="387">
        <v>8.5</v>
      </c>
      <c r="P138" s="387">
        <v>8.3000000000000007</v>
      </c>
      <c r="Q138" s="387">
        <v>8.3000000000000007</v>
      </c>
      <c r="R138" s="387">
        <v>0</v>
      </c>
      <c r="S138" s="387">
        <v>8</v>
      </c>
      <c r="T138" s="387">
        <v>0</v>
      </c>
      <c r="U138" s="387">
        <v>0</v>
      </c>
      <c r="V138" s="387">
        <v>0</v>
      </c>
      <c r="W138" s="387">
        <v>0</v>
      </c>
      <c r="X138" s="387">
        <f t="shared" si="1"/>
        <v>0.99999999999999989</v>
      </c>
      <c r="Y138" s="674"/>
      <c r="Z138" s="675"/>
    </row>
    <row r="139" spans="2:26" ht="36" customHeight="1" x14ac:dyDescent="0.25">
      <c r="B139" s="537"/>
      <c r="C139" s="559"/>
      <c r="D139" s="560"/>
      <c r="E139" s="488" t="s">
        <v>1643</v>
      </c>
      <c r="F139" s="489">
        <v>8.3000000000000007</v>
      </c>
      <c r="G139" s="489">
        <v>8.3000000000000007</v>
      </c>
      <c r="H139" s="489">
        <v>8.3000000000000007</v>
      </c>
      <c r="I139" s="489">
        <v>4</v>
      </c>
      <c r="J139" s="489">
        <v>4</v>
      </c>
      <c r="K139" s="489">
        <v>4</v>
      </c>
      <c r="L139" s="489">
        <v>4</v>
      </c>
      <c r="M139" s="489">
        <v>4</v>
      </c>
      <c r="N139" s="489">
        <v>4</v>
      </c>
      <c r="O139" s="489">
        <v>0</v>
      </c>
      <c r="P139" s="388">
        <v>0</v>
      </c>
      <c r="Q139" s="388">
        <v>0</v>
      </c>
      <c r="R139" s="489">
        <v>0</v>
      </c>
      <c r="S139" s="489">
        <v>8</v>
      </c>
      <c r="T139" s="489">
        <v>9</v>
      </c>
      <c r="U139" s="489">
        <v>9</v>
      </c>
      <c r="V139" s="489">
        <v>9</v>
      </c>
      <c r="W139" s="489">
        <v>9</v>
      </c>
      <c r="X139" s="500">
        <f>SUM($F139:$W139)/100</f>
        <v>0.92900000000000005</v>
      </c>
      <c r="Y139" s="674"/>
      <c r="Z139" s="675"/>
    </row>
    <row r="140" spans="2:26" ht="50.25" customHeight="1" x14ac:dyDescent="0.25">
      <c r="B140" s="537" t="s">
        <v>1747</v>
      </c>
      <c r="C140" s="561" t="s">
        <v>1723</v>
      </c>
      <c r="D140" s="562"/>
      <c r="E140" s="395" t="s">
        <v>216</v>
      </c>
      <c r="F140" s="386">
        <v>8.3000000000000007</v>
      </c>
      <c r="G140" s="386">
        <v>8.3000000000000007</v>
      </c>
      <c r="H140" s="386">
        <v>8.3000000000000007</v>
      </c>
      <c r="I140" s="386">
        <v>8.3000000000000007</v>
      </c>
      <c r="J140" s="387">
        <v>8.3000000000000007</v>
      </c>
      <c r="K140" s="387">
        <v>8.3000000000000007</v>
      </c>
      <c r="L140" s="387">
        <v>8.3000000000000007</v>
      </c>
      <c r="M140" s="387">
        <v>8.5</v>
      </c>
      <c r="N140" s="387">
        <v>8.3000000000000007</v>
      </c>
      <c r="O140" s="387">
        <v>8.5</v>
      </c>
      <c r="P140" s="387">
        <v>8.3000000000000007</v>
      </c>
      <c r="Q140" s="387">
        <v>8.3000000000000007</v>
      </c>
      <c r="R140" s="387">
        <v>0</v>
      </c>
      <c r="S140" s="387">
        <v>8</v>
      </c>
      <c r="T140" s="387">
        <v>0</v>
      </c>
      <c r="U140" s="387">
        <v>0</v>
      </c>
      <c r="V140" s="387">
        <v>0</v>
      </c>
      <c r="W140" s="387">
        <v>0</v>
      </c>
      <c r="X140" s="387">
        <f t="shared" si="1"/>
        <v>0.99999999999999989</v>
      </c>
      <c r="Y140" s="674"/>
      <c r="Z140" s="675"/>
    </row>
    <row r="141" spans="2:26" ht="50.25" customHeight="1" x14ac:dyDescent="0.25">
      <c r="B141" s="537"/>
      <c r="C141" s="563"/>
      <c r="D141" s="564"/>
      <c r="E141" s="488" t="s">
        <v>1643</v>
      </c>
      <c r="F141" s="489">
        <v>8.3000000000000007</v>
      </c>
      <c r="G141" s="489">
        <v>8.3000000000000007</v>
      </c>
      <c r="H141" s="489">
        <v>8.3000000000000007</v>
      </c>
      <c r="I141" s="489">
        <v>8.3000000000000007</v>
      </c>
      <c r="J141" s="489">
        <v>8.3000000000000007</v>
      </c>
      <c r="K141" s="489">
        <v>8.3000000000000007</v>
      </c>
      <c r="L141" s="489">
        <v>8.3000000000000007</v>
      </c>
      <c r="M141" s="489">
        <v>8.3000000000000007</v>
      </c>
      <c r="N141" s="489">
        <v>8.3000000000000007</v>
      </c>
      <c r="O141" s="489">
        <v>0</v>
      </c>
      <c r="P141" s="388">
        <v>0</v>
      </c>
      <c r="Q141" s="388">
        <v>0</v>
      </c>
      <c r="R141" s="489">
        <v>8</v>
      </c>
      <c r="S141" s="489">
        <v>0</v>
      </c>
      <c r="T141" s="489">
        <v>5</v>
      </c>
      <c r="U141" s="489">
        <v>5</v>
      </c>
      <c r="V141" s="489">
        <v>3</v>
      </c>
      <c r="W141" s="489">
        <v>4</v>
      </c>
      <c r="X141" s="500">
        <f>SUM($F141:$W141)/100</f>
        <v>0.99699999999999989</v>
      </c>
      <c r="Y141" s="674"/>
      <c r="Z141" s="675"/>
    </row>
    <row r="142" spans="2:26" ht="39.75" customHeight="1" x14ac:dyDescent="0.25">
      <c r="B142" s="537" t="s">
        <v>1748</v>
      </c>
      <c r="C142" s="557" t="s">
        <v>1724</v>
      </c>
      <c r="D142" s="558"/>
      <c r="E142" s="395" t="s">
        <v>216</v>
      </c>
      <c r="F142" s="386">
        <v>8.3000000000000007</v>
      </c>
      <c r="G142" s="386">
        <v>8.3000000000000007</v>
      </c>
      <c r="H142" s="386">
        <v>8.3000000000000007</v>
      </c>
      <c r="I142" s="386">
        <v>8.3000000000000007</v>
      </c>
      <c r="J142" s="387">
        <v>8.3000000000000007</v>
      </c>
      <c r="K142" s="387">
        <v>8.3000000000000007</v>
      </c>
      <c r="L142" s="387">
        <v>8.3000000000000007</v>
      </c>
      <c r="M142" s="387">
        <v>8.5</v>
      </c>
      <c r="N142" s="387">
        <v>8.3000000000000007</v>
      </c>
      <c r="O142" s="387">
        <v>8.5</v>
      </c>
      <c r="P142" s="387">
        <v>8.3000000000000007</v>
      </c>
      <c r="Q142" s="387">
        <v>8.3000000000000007</v>
      </c>
      <c r="R142" s="387">
        <v>8</v>
      </c>
      <c r="S142" s="387">
        <v>0</v>
      </c>
      <c r="T142" s="387">
        <v>0</v>
      </c>
      <c r="U142" s="387">
        <v>0</v>
      </c>
      <c r="V142" s="387">
        <v>0</v>
      </c>
      <c r="W142" s="387">
        <v>0</v>
      </c>
      <c r="X142" s="387">
        <f t="shared" si="1"/>
        <v>0.99999999999999989</v>
      </c>
      <c r="Y142" s="674"/>
      <c r="Z142" s="675"/>
    </row>
    <row r="143" spans="2:26" ht="39" customHeight="1" x14ac:dyDescent="0.25">
      <c r="B143" s="537"/>
      <c r="C143" s="559"/>
      <c r="D143" s="560"/>
      <c r="E143" s="488" t="s">
        <v>1643</v>
      </c>
      <c r="F143" s="489">
        <v>8.3000000000000007</v>
      </c>
      <c r="G143" s="489">
        <v>8.3000000000000007</v>
      </c>
      <c r="H143" s="489">
        <v>8.3000000000000007</v>
      </c>
      <c r="I143" s="489">
        <v>8.3000000000000007</v>
      </c>
      <c r="J143" s="489">
        <v>8.3000000000000007</v>
      </c>
      <c r="K143" s="489">
        <v>6</v>
      </c>
      <c r="L143" s="489">
        <v>7</v>
      </c>
      <c r="M143" s="489">
        <v>4</v>
      </c>
      <c r="N143" s="489">
        <v>3</v>
      </c>
      <c r="O143" s="489">
        <v>0</v>
      </c>
      <c r="P143" s="388">
        <v>0</v>
      </c>
      <c r="Q143" s="388">
        <v>0</v>
      </c>
      <c r="R143" s="489">
        <v>0</v>
      </c>
      <c r="S143" s="489">
        <v>8</v>
      </c>
      <c r="T143" s="489">
        <v>9</v>
      </c>
      <c r="U143" s="489">
        <v>8</v>
      </c>
      <c r="V143" s="489">
        <v>6</v>
      </c>
      <c r="W143" s="489">
        <v>7</v>
      </c>
      <c r="X143" s="500">
        <f>SUM($F143:$W143)/100</f>
        <v>0.995</v>
      </c>
      <c r="Y143" s="674"/>
      <c r="Z143" s="675"/>
    </row>
    <row r="144" spans="2:26" ht="33.75" customHeight="1" x14ac:dyDescent="0.25">
      <c r="B144" s="537" t="s">
        <v>1749</v>
      </c>
      <c r="C144" s="561" t="s">
        <v>1722</v>
      </c>
      <c r="D144" s="562"/>
      <c r="E144" s="395" t="s">
        <v>216</v>
      </c>
      <c r="F144" s="386">
        <v>8.3000000000000007</v>
      </c>
      <c r="G144" s="386">
        <v>8.3000000000000007</v>
      </c>
      <c r="H144" s="386">
        <v>8.3000000000000007</v>
      </c>
      <c r="I144" s="386">
        <v>8.3000000000000007</v>
      </c>
      <c r="J144" s="387">
        <v>8.3000000000000007</v>
      </c>
      <c r="K144" s="387">
        <v>8.3000000000000007</v>
      </c>
      <c r="L144" s="387">
        <v>8.3000000000000007</v>
      </c>
      <c r="M144" s="387">
        <v>8.5</v>
      </c>
      <c r="N144" s="387">
        <v>8.3000000000000007</v>
      </c>
      <c r="O144" s="387">
        <v>8.5</v>
      </c>
      <c r="P144" s="387">
        <v>8.3000000000000007</v>
      </c>
      <c r="Q144" s="387">
        <v>8.3000000000000007</v>
      </c>
      <c r="R144" s="387">
        <v>0</v>
      </c>
      <c r="S144" s="387">
        <v>8</v>
      </c>
      <c r="T144" s="387">
        <v>0</v>
      </c>
      <c r="U144" s="387">
        <v>0</v>
      </c>
      <c r="V144" s="387">
        <v>0</v>
      </c>
      <c r="W144" s="387">
        <v>0</v>
      </c>
      <c r="X144" s="387">
        <f t="shared" si="1"/>
        <v>0.99999999999999989</v>
      </c>
      <c r="Y144" s="674"/>
      <c r="Z144" s="675"/>
    </row>
    <row r="145" spans="2:26" ht="39.75" customHeight="1" x14ac:dyDescent="0.25">
      <c r="B145" s="537"/>
      <c r="C145" s="563"/>
      <c r="D145" s="564"/>
      <c r="E145" s="488" t="s">
        <v>1643</v>
      </c>
      <c r="F145" s="489">
        <v>8.3000000000000007</v>
      </c>
      <c r="G145" s="489">
        <v>8.3000000000000007</v>
      </c>
      <c r="H145" s="489">
        <v>5</v>
      </c>
      <c r="I145" s="489">
        <v>3</v>
      </c>
      <c r="J145" s="489">
        <v>6</v>
      </c>
      <c r="K145" s="489">
        <v>8</v>
      </c>
      <c r="L145" s="489">
        <v>2</v>
      </c>
      <c r="M145" s="489">
        <v>9</v>
      </c>
      <c r="N145" s="489">
        <v>5</v>
      </c>
      <c r="O145" s="489">
        <v>0</v>
      </c>
      <c r="P145" s="388">
        <v>0</v>
      </c>
      <c r="Q145" s="388">
        <v>0</v>
      </c>
      <c r="R145" s="489">
        <v>0</v>
      </c>
      <c r="S145" s="489">
        <v>8</v>
      </c>
      <c r="T145" s="489">
        <v>0</v>
      </c>
      <c r="U145" s="489">
        <v>5</v>
      </c>
      <c r="V145" s="489">
        <v>9</v>
      </c>
      <c r="W145" s="489">
        <v>8</v>
      </c>
      <c r="X145" s="500">
        <f>SUM($F145:$W145)/100</f>
        <v>0.84599999999999997</v>
      </c>
      <c r="Y145" s="674"/>
      <c r="Z145" s="675"/>
    </row>
    <row r="146" spans="2:26" ht="42" customHeight="1" x14ac:dyDescent="0.25">
      <c r="B146" s="537" t="s">
        <v>1750</v>
      </c>
      <c r="C146" s="557" t="s">
        <v>1725</v>
      </c>
      <c r="D146" s="558"/>
      <c r="E146" s="395" t="s">
        <v>216</v>
      </c>
      <c r="F146" s="386">
        <v>8.3000000000000007</v>
      </c>
      <c r="G146" s="386">
        <v>8.3000000000000007</v>
      </c>
      <c r="H146" s="386">
        <v>8.3000000000000007</v>
      </c>
      <c r="I146" s="386">
        <v>8.3000000000000007</v>
      </c>
      <c r="J146" s="387">
        <v>8.3000000000000007</v>
      </c>
      <c r="K146" s="387">
        <v>8.3000000000000007</v>
      </c>
      <c r="L146" s="387">
        <v>8.3000000000000007</v>
      </c>
      <c r="M146" s="387">
        <v>8.5</v>
      </c>
      <c r="N146" s="387">
        <v>8.3000000000000007</v>
      </c>
      <c r="O146" s="387">
        <v>8.5</v>
      </c>
      <c r="P146" s="387">
        <v>8.3000000000000007</v>
      </c>
      <c r="Q146" s="387">
        <v>8.3000000000000007</v>
      </c>
      <c r="R146" s="387">
        <v>0</v>
      </c>
      <c r="S146" s="387">
        <v>8</v>
      </c>
      <c r="T146" s="387">
        <v>0</v>
      </c>
      <c r="U146" s="387">
        <v>0</v>
      </c>
      <c r="V146" s="387">
        <v>0</v>
      </c>
      <c r="W146" s="387">
        <v>0</v>
      </c>
      <c r="X146" s="387">
        <f t="shared" si="1"/>
        <v>0.99999999999999989</v>
      </c>
      <c r="Y146" s="674"/>
      <c r="Z146" s="675"/>
    </row>
    <row r="147" spans="2:26" ht="39" customHeight="1" x14ac:dyDescent="0.25">
      <c r="B147" s="537"/>
      <c r="C147" s="559"/>
      <c r="D147" s="560"/>
      <c r="E147" s="488" t="s">
        <v>1643</v>
      </c>
      <c r="F147" s="489">
        <v>8.3000000000000007</v>
      </c>
      <c r="G147" s="489">
        <v>8.3000000000000007</v>
      </c>
      <c r="H147" s="489">
        <v>8.3000000000000007</v>
      </c>
      <c r="I147" s="489">
        <v>8.3000000000000007</v>
      </c>
      <c r="J147" s="489">
        <v>8.3000000000000007</v>
      </c>
      <c r="K147" s="489">
        <v>8.3000000000000007</v>
      </c>
      <c r="L147" s="489">
        <v>8.3000000000000007</v>
      </c>
      <c r="M147" s="489">
        <v>8.3000000000000007</v>
      </c>
      <c r="N147" s="489">
        <v>8.3000000000000007</v>
      </c>
      <c r="O147" s="489">
        <v>0</v>
      </c>
      <c r="P147" s="388">
        <v>0</v>
      </c>
      <c r="Q147" s="388">
        <v>0</v>
      </c>
      <c r="R147" s="489">
        <v>0</v>
      </c>
      <c r="S147" s="489">
        <v>8</v>
      </c>
      <c r="T147" s="489">
        <v>5</v>
      </c>
      <c r="U147" s="489">
        <v>5</v>
      </c>
      <c r="V147" s="489">
        <v>5</v>
      </c>
      <c r="W147" s="489">
        <v>2</v>
      </c>
      <c r="X147" s="500">
        <f>SUM($F147:$W147)/100</f>
        <v>0.99699999999999989</v>
      </c>
      <c r="Y147" s="674"/>
      <c r="Z147" s="675"/>
    </row>
    <row r="148" spans="2:26" ht="42" customHeight="1" x14ac:dyDescent="0.25">
      <c r="B148" s="537" t="s">
        <v>1751</v>
      </c>
      <c r="C148" s="561" t="s">
        <v>1764</v>
      </c>
      <c r="D148" s="562"/>
      <c r="E148" s="395" t="s">
        <v>216</v>
      </c>
      <c r="F148" s="386">
        <v>8.3000000000000007</v>
      </c>
      <c r="G148" s="386">
        <v>8.3000000000000007</v>
      </c>
      <c r="H148" s="386">
        <v>8.3000000000000007</v>
      </c>
      <c r="I148" s="386">
        <v>8.3000000000000007</v>
      </c>
      <c r="J148" s="387">
        <v>8.3000000000000007</v>
      </c>
      <c r="K148" s="387">
        <v>8.3000000000000007</v>
      </c>
      <c r="L148" s="387">
        <v>8.3000000000000007</v>
      </c>
      <c r="M148" s="387">
        <v>8.5</v>
      </c>
      <c r="N148" s="387">
        <v>8.3000000000000007</v>
      </c>
      <c r="O148" s="387">
        <v>8.5</v>
      </c>
      <c r="P148" s="387">
        <v>8.3000000000000007</v>
      </c>
      <c r="Q148" s="387">
        <v>8.3000000000000007</v>
      </c>
      <c r="R148" s="387">
        <v>0</v>
      </c>
      <c r="S148" s="387">
        <v>8</v>
      </c>
      <c r="T148" s="387">
        <v>0</v>
      </c>
      <c r="U148" s="387">
        <v>0</v>
      </c>
      <c r="V148" s="387">
        <v>0</v>
      </c>
      <c r="W148" s="387">
        <v>0</v>
      </c>
      <c r="X148" s="387">
        <f t="shared" si="1"/>
        <v>0.99999999999999989</v>
      </c>
      <c r="Y148" s="674"/>
      <c r="Z148" s="675"/>
    </row>
    <row r="149" spans="2:26" ht="42.75" customHeight="1" x14ac:dyDescent="0.25">
      <c r="B149" s="537"/>
      <c r="C149" s="563"/>
      <c r="D149" s="564"/>
      <c r="E149" s="394" t="s">
        <v>1643</v>
      </c>
      <c r="F149" s="388">
        <v>8.3000000000000007</v>
      </c>
      <c r="G149" s="388">
        <v>8.3000000000000007</v>
      </c>
      <c r="H149" s="388">
        <v>8.3000000000000007</v>
      </c>
      <c r="I149" s="388">
        <v>8.3000000000000007</v>
      </c>
      <c r="J149" s="388">
        <v>8.3000000000000007</v>
      </c>
      <c r="K149" s="388">
        <v>8.3000000000000007</v>
      </c>
      <c r="L149" s="388">
        <v>8.3000000000000007</v>
      </c>
      <c r="M149" s="388">
        <v>8.3000000000000007</v>
      </c>
      <c r="N149" s="388">
        <v>8.3000000000000007</v>
      </c>
      <c r="O149" s="388">
        <v>0</v>
      </c>
      <c r="P149" s="388">
        <v>0</v>
      </c>
      <c r="Q149" s="388">
        <v>0</v>
      </c>
      <c r="R149" s="388">
        <v>0</v>
      </c>
      <c r="S149" s="388">
        <v>8</v>
      </c>
      <c r="T149" s="388">
        <v>0</v>
      </c>
      <c r="U149" s="388">
        <v>0</v>
      </c>
      <c r="V149" s="388">
        <v>5</v>
      </c>
      <c r="W149" s="388">
        <v>8</v>
      </c>
      <c r="X149" s="499">
        <f>SUM($F149:$W149)/100</f>
        <v>0.95699999999999985</v>
      </c>
      <c r="Y149" s="674"/>
      <c r="Z149" s="675"/>
    </row>
    <row r="150" spans="2:26" ht="39" customHeight="1" x14ac:dyDescent="0.25">
      <c r="B150" s="389"/>
      <c r="C150" s="490"/>
      <c r="D150" s="491"/>
      <c r="E150" s="391"/>
      <c r="F150" s="397"/>
      <c r="G150" s="397"/>
      <c r="H150" s="397"/>
      <c r="I150" s="397"/>
      <c r="J150" s="392"/>
      <c r="K150" s="392"/>
      <c r="L150" s="392"/>
      <c r="M150" s="392"/>
      <c r="N150" s="392"/>
      <c r="O150" s="392"/>
      <c r="P150" s="392"/>
      <c r="Q150" s="392"/>
      <c r="R150" s="392"/>
      <c r="S150" s="392"/>
      <c r="T150" s="392"/>
      <c r="U150" s="392"/>
      <c r="V150" s="392"/>
      <c r="W150" s="392"/>
      <c r="X150" s="392"/>
    </row>
    <row r="151" spans="2:26" ht="17.25" customHeight="1" x14ac:dyDescent="0.25">
      <c r="B151" s="389"/>
      <c r="C151" s="483" t="s">
        <v>1645</v>
      </c>
      <c r="D151" s="390"/>
      <c r="H151" s="397"/>
      <c r="I151" s="397"/>
      <c r="J151" s="392"/>
      <c r="K151" s="392"/>
      <c r="L151" s="392"/>
      <c r="M151" s="392"/>
      <c r="N151" s="392"/>
      <c r="O151" s="392"/>
      <c r="P151" s="392"/>
      <c r="Q151" s="392"/>
      <c r="R151" s="392"/>
      <c r="S151" s="392"/>
      <c r="T151" s="392"/>
      <c r="U151" s="392"/>
      <c r="V151" s="392"/>
      <c r="W151" s="392"/>
      <c r="X151" s="392"/>
    </row>
    <row r="152" spans="2:26" ht="22.5" customHeight="1" x14ac:dyDescent="0.25">
      <c r="B152" s="389"/>
      <c r="C152" s="565" t="s">
        <v>1667</v>
      </c>
      <c r="D152" s="565"/>
      <c r="E152" s="565"/>
      <c r="F152" s="565"/>
      <c r="G152" s="565"/>
      <c r="H152" s="397"/>
      <c r="I152" s="397"/>
      <c r="J152" s="392"/>
      <c r="K152" s="392"/>
      <c r="L152" s="392"/>
      <c r="M152" s="392"/>
      <c r="N152" s="392"/>
      <c r="O152" s="392"/>
      <c r="P152" s="392"/>
      <c r="Q152" s="392"/>
      <c r="R152" s="392"/>
      <c r="S152" s="392"/>
      <c r="T152" s="392"/>
      <c r="U152" s="392"/>
      <c r="V152" s="392"/>
      <c r="W152" s="392"/>
      <c r="X152" s="392"/>
    </row>
    <row r="153" spans="2:26" ht="30" customHeight="1" x14ac:dyDescent="0.25">
      <c r="B153" s="389"/>
      <c r="C153" s="484" t="s">
        <v>1668</v>
      </c>
      <c r="D153" s="485" t="s">
        <v>1669</v>
      </c>
      <c r="E153" s="566" t="s">
        <v>1670</v>
      </c>
      <c r="F153" s="566"/>
      <c r="G153" s="566"/>
      <c r="H153" s="397"/>
      <c r="I153" s="397"/>
      <c r="J153" s="392"/>
      <c r="K153" s="392"/>
      <c r="L153" s="392"/>
      <c r="M153" s="392"/>
      <c r="N153" s="392"/>
      <c r="O153" s="392"/>
      <c r="P153" s="392"/>
      <c r="Q153" s="392"/>
      <c r="R153" s="392"/>
      <c r="S153" s="392"/>
      <c r="T153" s="392"/>
      <c r="U153" s="392"/>
      <c r="V153" s="392"/>
      <c r="W153" s="392"/>
      <c r="X153" s="392"/>
    </row>
    <row r="154" spans="2:26" ht="23.25" customHeight="1" x14ac:dyDescent="0.25">
      <c r="B154" s="389"/>
      <c r="C154" s="390"/>
      <c r="D154" s="390"/>
      <c r="E154" s="391"/>
      <c r="F154" s="397"/>
      <c r="G154" s="397"/>
      <c r="H154" s="397"/>
      <c r="I154" s="397"/>
      <c r="J154" s="392"/>
      <c r="K154" s="392"/>
      <c r="L154" s="392"/>
      <c r="M154" s="392"/>
      <c r="N154" s="392"/>
      <c r="O154" s="392"/>
      <c r="P154" s="392"/>
      <c r="Q154" s="392"/>
      <c r="R154" s="392"/>
      <c r="S154" s="392"/>
      <c r="T154" s="392"/>
      <c r="U154" s="392"/>
      <c r="V154" s="392"/>
      <c r="W154" s="392"/>
      <c r="X154" s="392"/>
    </row>
    <row r="155" spans="2:26" ht="21" customHeight="1" x14ac:dyDescent="0.25">
      <c r="B155" s="389"/>
      <c r="C155" s="390"/>
      <c r="D155" s="390"/>
      <c r="E155" s="391"/>
      <c r="F155" s="397"/>
      <c r="G155" s="397"/>
      <c r="H155" s="397"/>
      <c r="I155" s="397"/>
      <c r="J155" s="392"/>
      <c r="K155" s="392"/>
      <c r="L155" s="392"/>
      <c r="M155" s="392"/>
      <c r="N155" s="392"/>
      <c r="O155" s="392"/>
      <c r="P155" s="392"/>
      <c r="Q155" s="392"/>
      <c r="R155" s="392"/>
      <c r="S155" s="392"/>
      <c r="T155" s="392"/>
      <c r="U155" s="392"/>
      <c r="V155" s="392"/>
      <c r="W155" s="392"/>
      <c r="X155" s="392"/>
    </row>
    <row r="156" spans="2:26" ht="22.5" customHeight="1" x14ac:dyDescent="0.25">
      <c r="B156" s="389"/>
      <c r="C156" s="390"/>
      <c r="D156" s="390"/>
      <c r="E156" s="391"/>
      <c r="F156" s="397"/>
      <c r="G156" s="397"/>
      <c r="H156" s="397"/>
      <c r="I156" s="397"/>
      <c r="J156" s="392"/>
      <c r="K156" s="392"/>
      <c r="L156" s="392"/>
      <c r="M156" s="392"/>
      <c r="N156" s="392"/>
      <c r="O156" s="392"/>
      <c r="P156" s="392"/>
      <c r="Q156" s="392"/>
      <c r="R156" s="392"/>
      <c r="S156" s="392"/>
      <c r="T156" s="392"/>
      <c r="U156" s="392"/>
      <c r="V156" s="392"/>
      <c r="W156" s="392"/>
      <c r="X156" s="392"/>
    </row>
    <row r="157" spans="2:26" ht="24" customHeight="1" x14ac:dyDescent="0.25">
      <c r="B157" s="389"/>
      <c r="C157" s="390"/>
      <c r="D157" s="390"/>
      <c r="E157" s="391"/>
      <c r="F157" s="397"/>
      <c r="G157" s="397"/>
      <c r="H157" s="397"/>
      <c r="I157" s="397"/>
      <c r="J157" s="392"/>
      <c r="K157" s="392"/>
      <c r="L157" s="392"/>
      <c r="M157" s="392"/>
      <c r="N157" s="392"/>
      <c r="O157" s="392"/>
      <c r="P157" s="392"/>
      <c r="Q157" s="392"/>
      <c r="R157" s="392"/>
      <c r="S157" s="392"/>
      <c r="T157" s="392"/>
      <c r="U157" s="392"/>
      <c r="V157" s="392"/>
      <c r="W157" s="392"/>
      <c r="X157" s="392"/>
    </row>
    <row r="158" spans="2:26" ht="18" customHeight="1" x14ac:dyDescent="0.25">
      <c r="B158" s="389"/>
      <c r="H158" s="397"/>
      <c r="I158" s="397"/>
      <c r="J158" s="392"/>
      <c r="K158" s="392"/>
      <c r="L158" s="392"/>
      <c r="M158" s="392"/>
      <c r="N158" s="392"/>
      <c r="O158" s="392"/>
      <c r="P158" s="392"/>
      <c r="Q158" s="392"/>
      <c r="R158" s="392"/>
      <c r="S158" s="392"/>
      <c r="T158" s="392"/>
      <c r="U158" s="392"/>
      <c r="V158" s="392"/>
      <c r="W158" s="392"/>
      <c r="X158" s="392"/>
    </row>
    <row r="159" spans="2:26" ht="18" customHeight="1" x14ac:dyDescent="0.25">
      <c r="B159" s="389"/>
      <c r="H159" s="397"/>
      <c r="I159" s="397"/>
      <c r="J159" s="392"/>
      <c r="K159" s="392"/>
      <c r="L159" s="392"/>
      <c r="M159" s="392"/>
      <c r="N159" s="392"/>
      <c r="O159" s="392"/>
      <c r="P159" s="392"/>
      <c r="Q159" s="392"/>
      <c r="R159" s="392"/>
      <c r="S159" s="392"/>
      <c r="T159" s="392"/>
      <c r="U159" s="392"/>
      <c r="V159" s="392"/>
      <c r="W159" s="392"/>
      <c r="X159" s="392"/>
    </row>
    <row r="160" spans="2:26" ht="22.5" customHeight="1" x14ac:dyDescent="0.25">
      <c r="B160" s="389"/>
      <c r="H160" s="397"/>
      <c r="I160" s="397"/>
      <c r="J160" s="392"/>
      <c r="K160" s="392"/>
      <c r="L160" s="392"/>
      <c r="M160" s="392"/>
      <c r="N160" s="392"/>
      <c r="O160" s="392"/>
      <c r="P160" s="392"/>
      <c r="Q160" s="392"/>
      <c r="R160" s="392"/>
      <c r="S160" s="392"/>
      <c r="T160" s="392"/>
      <c r="U160" s="392"/>
      <c r="V160" s="392"/>
      <c r="W160" s="392"/>
      <c r="X160" s="392"/>
    </row>
    <row r="161" spans="2:24" ht="15" customHeight="1" x14ac:dyDescent="0.25">
      <c r="B161" s="389"/>
      <c r="H161" s="397"/>
      <c r="I161" s="397"/>
      <c r="J161" s="392"/>
      <c r="K161" s="392"/>
      <c r="L161" s="392"/>
      <c r="M161" s="392"/>
      <c r="N161" s="392"/>
      <c r="O161" s="392"/>
      <c r="P161" s="392"/>
      <c r="Q161" s="392"/>
      <c r="R161" s="392"/>
      <c r="S161" s="392"/>
      <c r="T161" s="392"/>
      <c r="U161" s="392"/>
      <c r="V161" s="392"/>
      <c r="W161" s="392"/>
      <c r="X161" s="392"/>
    </row>
    <row r="162" spans="2:24" ht="25.5" customHeight="1" x14ac:dyDescent="0.25">
      <c r="B162" s="389"/>
      <c r="C162" s="390"/>
      <c r="D162" s="390"/>
      <c r="E162" s="391"/>
      <c r="F162" s="397"/>
      <c r="G162" s="397"/>
      <c r="H162" s="397"/>
      <c r="I162" s="397"/>
      <c r="J162" s="392"/>
      <c r="K162" s="392"/>
      <c r="L162" s="392"/>
      <c r="M162" s="392"/>
      <c r="N162" s="392"/>
      <c r="O162" s="392"/>
      <c r="P162" s="392"/>
      <c r="Q162" s="392"/>
      <c r="R162" s="392"/>
      <c r="S162" s="392"/>
      <c r="T162" s="392"/>
      <c r="U162" s="392"/>
      <c r="V162" s="392"/>
      <c r="W162" s="392"/>
      <c r="X162" s="392"/>
    </row>
    <row r="163" spans="2:24" ht="18" customHeight="1" x14ac:dyDescent="0.25">
      <c r="B163" s="389"/>
      <c r="C163" s="390"/>
      <c r="D163" s="390"/>
      <c r="E163" s="391"/>
      <c r="F163" s="397"/>
      <c r="G163" s="397"/>
      <c r="H163" s="397"/>
      <c r="I163" s="397"/>
      <c r="J163" s="392"/>
      <c r="K163" s="392"/>
      <c r="L163" s="392"/>
      <c r="M163" s="392"/>
      <c r="N163" s="392"/>
      <c r="O163" s="392"/>
      <c r="P163" s="392"/>
      <c r="Q163" s="392"/>
      <c r="R163" s="392"/>
      <c r="S163" s="392"/>
      <c r="T163" s="392"/>
      <c r="U163" s="392"/>
      <c r="V163" s="392"/>
      <c r="W163" s="392"/>
      <c r="X163" s="392"/>
    </row>
    <row r="164" spans="2:24" ht="27" customHeight="1" x14ac:dyDescent="0.25">
      <c r="B164" s="389"/>
      <c r="C164" s="390"/>
      <c r="D164" s="390"/>
      <c r="E164" s="391"/>
      <c r="F164" s="397"/>
      <c r="G164" s="397"/>
      <c r="H164" s="397"/>
      <c r="I164" s="397"/>
      <c r="J164" s="392"/>
      <c r="K164" s="392"/>
      <c r="L164" s="392"/>
      <c r="M164" s="392"/>
      <c r="N164" s="392"/>
      <c r="O164" s="392"/>
      <c r="P164" s="392"/>
      <c r="Q164" s="392"/>
      <c r="R164" s="392"/>
      <c r="S164" s="392"/>
      <c r="T164" s="392"/>
      <c r="U164" s="392"/>
      <c r="V164" s="392"/>
      <c r="W164" s="392"/>
      <c r="X164" s="392"/>
    </row>
  </sheetData>
  <mergeCells count="183">
    <mergeCell ref="E110:X111"/>
    <mergeCell ref="E114:X115"/>
    <mergeCell ref="E118:X119"/>
    <mergeCell ref="Y34:Z149"/>
    <mergeCell ref="E74:X75"/>
    <mergeCell ref="E78:X79"/>
    <mergeCell ref="E82:X83"/>
    <mergeCell ref="E86:X87"/>
    <mergeCell ref="E90:X91"/>
    <mergeCell ref="E94:X95"/>
    <mergeCell ref="E98:X99"/>
    <mergeCell ref="E102:X103"/>
    <mergeCell ref="E106:X107"/>
    <mergeCell ref="E38:X39"/>
    <mergeCell ref="E42:X43"/>
    <mergeCell ref="E46:X47"/>
    <mergeCell ref="E50:X51"/>
    <mergeCell ref="E54:X55"/>
    <mergeCell ref="E58:X59"/>
    <mergeCell ref="E62:X63"/>
    <mergeCell ref="E66:X67"/>
    <mergeCell ref="E70:X71"/>
    <mergeCell ref="B116:B117"/>
    <mergeCell ref="C116:D117"/>
    <mergeCell ref="B118:B119"/>
    <mergeCell ref="C118:D119"/>
    <mergeCell ref="B120:B121"/>
    <mergeCell ref="C120:D121"/>
    <mergeCell ref="B110:B111"/>
    <mergeCell ref="C110:D111"/>
    <mergeCell ref="B112:B113"/>
    <mergeCell ref="C112:D113"/>
    <mergeCell ref="B114:B115"/>
    <mergeCell ref="C114:D115"/>
    <mergeCell ref="B128:B129"/>
    <mergeCell ref="C128:D129"/>
    <mergeCell ref="B122:B123"/>
    <mergeCell ref="C122:D123"/>
    <mergeCell ref="B124:B125"/>
    <mergeCell ref="C124:D125"/>
    <mergeCell ref="B126:B127"/>
    <mergeCell ref="C126:D127"/>
    <mergeCell ref="E126:X127"/>
    <mergeCell ref="E122:X123"/>
    <mergeCell ref="B104:B105"/>
    <mergeCell ref="C104:D105"/>
    <mergeCell ref="B106:B107"/>
    <mergeCell ref="C106:D107"/>
    <mergeCell ref="B108:B109"/>
    <mergeCell ref="C108:D109"/>
    <mergeCell ref="B98:B99"/>
    <mergeCell ref="C98:D99"/>
    <mergeCell ref="B100:B101"/>
    <mergeCell ref="C100:D101"/>
    <mergeCell ref="B102:B103"/>
    <mergeCell ref="C102:D103"/>
    <mergeCell ref="B92:B93"/>
    <mergeCell ref="C92:D93"/>
    <mergeCell ref="B94:B95"/>
    <mergeCell ref="C94:D95"/>
    <mergeCell ref="B96:B97"/>
    <mergeCell ref="C96:D97"/>
    <mergeCell ref="B56:B57"/>
    <mergeCell ref="B86:B87"/>
    <mergeCell ref="C86:D87"/>
    <mergeCell ref="B88:B89"/>
    <mergeCell ref="C88:D89"/>
    <mergeCell ref="B90:B91"/>
    <mergeCell ref="C90:D91"/>
    <mergeCell ref="B80:B81"/>
    <mergeCell ref="C80:D81"/>
    <mergeCell ref="B82:B83"/>
    <mergeCell ref="C82:D83"/>
    <mergeCell ref="B84:B85"/>
    <mergeCell ref="C84:D85"/>
    <mergeCell ref="B76:B77"/>
    <mergeCell ref="C76:D77"/>
    <mergeCell ref="B78:B79"/>
    <mergeCell ref="C78:D79"/>
    <mergeCell ref="B48:B49"/>
    <mergeCell ref="B52:B53"/>
    <mergeCell ref="B64:B65"/>
    <mergeCell ref="B68:B69"/>
    <mergeCell ref="B72:B73"/>
    <mergeCell ref="B66:B67"/>
    <mergeCell ref="C66:D67"/>
    <mergeCell ref="C68:D69"/>
    <mergeCell ref="B70:B71"/>
    <mergeCell ref="C70:D71"/>
    <mergeCell ref="B60:B61"/>
    <mergeCell ref="C60:D61"/>
    <mergeCell ref="B62:B63"/>
    <mergeCell ref="C62:D63"/>
    <mergeCell ref="C64:D65"/>
    <mergeCell ref="B54:B55"/>
    <mergeCell ref="C54:D55"/>
    <mergeCell ref="B2:P2"/>
    <mergeCell ref="F4:P4"/>
    <mergeCell ref="C6:D7"/>
    <mergeCell ref="F6:P7"/>
    <mergeCell ref="C9:D10"/>
    <mergeCell ref="F9:P10"/>
    <mergeCell ref="C14:J14"/>
    <mergeCell ref="L14:P14"/>
    <mergeCell ref="C24:E24"/>
    <mergeCell ref="F24:G24"/>
    <mergeCell ref="H24:I24"/>
    <mergeCell ref="J24:L24"/>
    <mergeCell ref="M24:N24"/>
    <mergeCell ref="P24:Q24"/>
    <mergeCell ref="L15:P17"/>
    <mergeCell ref="C21:D21"/>
    <mergeCell ref="F30:G33"/>
    <mergeCell ref="H30:I33"/>
    <mergeCell ref="J30:L33"/>
    <mergeCell ref="O30:O31"/>
    <mergeCell ref="Y24:Z24"/>
    <mergeCell ref="B25:B29"/>
    <mergeCell ref="C25:E28"/>
    <mergeCell ref="F25:G28"/>
    <mergeCell ref="H25:I28"/>
    <mergeCell ref="J25:L28"/>
    <mergeCell ref="P25:Q28"/>
    <mergeCell ref="M25:N26"/>
    <mergeCell ref="M27:N28"/>
    <mergeCell ref="O25:O26"/>
    <mergeCell ref="X25:X26"/>
    <mergeCell ref="X27:X28"/>
    <mergeCell ref="X30:X31"/>
    <mergeCell ref="M32:N33"/>
    <mergeCell ref="O32:O33"/>
    <mergeCell ref="X32:X33"/>
    <mergeCell ref="M30:N31"/>
    <mergeCell ref="B30:B33"/>
    <mergeCell ref="P30:W33"/>
    <mergeCell ref="C152:G152"/>
    <mergeCell ref="E153:G153"/>
    <mergeCell ref="C48:D49"/>
    <mergeCell ref="C52:D53"/>
    <mergeCell ref="C29:D29"/>
    <mergeCell ref="C72:D73"/>
    <mergeCell ref="B50:B51"/>
    <mergeCell ref="C50:D51"/>
    <mergeCell ref="C46:D47"/>
    <mergeCell ref="B42:B43"/>
    <mergeCell ref="C42:D43"/>
    <mergeCell ref="B44:B45"/>
    <mergeCell ref="C44:D45"/>
    <mergeCell ref="B34:B35"/>
    <mergeCell ref="C34:D35"/>
    <mergeCell ref="C36:D37"/>
    <mergeCell ref="C38:D39"/>
    <mergeCell ref="B36:B39"/>
    <mergeCell ref="C56:D57"/>
    <mergeCell ref="B58:B59"/>
    <mergeCell ref="C58:D59"/>
    <mergeCell ref="B40:B41"/>
    <mergeCell ref="C40:D41"/>
    <mergeCell ref="C132:D133"/>
    <mergeCell ref="B148:B149"/>
    <mergeCell ref="C30:E33"/>
    <mergeCell ref="B46:B47"/>
    <mergeCell ref="B74:B75"/>
    <mergeCell ref="C74:D75"/>
    <mergeCell ref="O27:O28"/>
    <mergeCell ref="B130:B131"/>
    <mergeCell ref="B132:B133"/>
    <mergeCell ref="B134:B135"/>
    <mergeCell ref="B136:B137"/>
    <mergeCell ref="B138:B139"/>
    <mergeCell ref="B140:B141"/>
    <mergeCell ref="B142:B143"/>
    <mergeCell ref="B144:B145"/>
    <mergeCell ref="B146:B147"/>
    <mergeCell ref="C130:D131"/>
    <mergeCell ref="C138:D139"/>
    <mergeCell ref="C142:D143"/>
    <mergeCell ref="C144:D145"/>
    <mergeCell ref="C136:D137"/>
    <mergeCell ref="C134:D135"/>
    <mergeCell ref="C140:D141"/>
    <mergeCell ref="C148:D149"/>
    <mergeCell ref="C146:D147"/>
  </mergeCells>
  <dataValidations count="14">
    <dataValidation type="list" allowBlank="1" showInputMessage="1" showErrorMessage="1" sqref="Y31 Y26" xr:uid="{00000000-0002-0000-0500-000000000000}">
      <formula1>Tipo</formula1>
    </dataValidation>
    <dataValidation type="list" allowBlank="1" showInputMessage="1" showErrorMessage="1" sqref="Y30 Y25" xr:uid="{00000000-0002-0000-0500-000001000000}">
      <formula1>Dimension</formula1>
    </dataValidation>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Z33 Z28" xr:uid="{00000000-0002-0000-0500-000002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Z31 Z26" xr:uid="{00000000-0002-0000-0500-000003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Z30 Z25" xr:uid="{00000000-0002-0000-0500-000004000000}"/>
    <dataValidation type="list" allowBlank="1" showInputMessage="1" showErrorMessage="1" sqref="Y32 Y27 P30 P39 P25 P61:P149 P37 P41:P53 P59 P55 P57 I150:I164" xr:uid="{00000000-0002-0000-0500-000005000000}">
      <formula1>Frecuencia</formula1>
    </dataValidation>
    <dataValidation type="decimal" allowBlank="1" showInputMessage="1" showErrorMessage="1" sqref="X30 X25 X36:X149 J150:X164" xr:uid="{00000000-0002-0000-0500-000006000000}">
      <formula1>0.0001</formula1>
      <formula2>100000000</formula2>
    </dataValidation>
    <dataValidation allowBlank="1" showInputMessage="1" showErrorMessage="1" prompt="Los &quot;valores programados&quot; son los datos numéricos asociados a las variables del indicador en cuestión que permiten calcular la meta del mismo. " sqref="M24 O24" xr:uid="{00000000-0002-0000-0500-000007000000}"/>
    <dataValidation allowBlank="1" showInputMessage="1" showErrorMessage="1" prompt="Hace referencia a las fuentes de información que pueden _x000a_ser usadas para verificar el alcance de los objetivos." sqref="Y24" xr:uid="{00000000-0002-0000-0500-000008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X24" xr:uid="{00000000-0002-0000-0500-000009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P24 Z32 Z27" xr:uid="{00000000-0002-0000-0500-00000A000000}"/>
    <dataValidation allowBlank="1" showInputMessage="1" showErrorMessage="1" prompt="Valores numéricos que se habrán de relacionar con el cálculo del indicador propuesto. _x000a_Manual para el diseño y la construcción de indicadores de Coneval." sqref="J24" xr:uid="{00000000-0002-0000-0500-00000B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24" xr:uid="{00000000-0002-0000-0500-00000C000000}"/>
    <dataValidation allowBlank="1" showInputMessage="1" showErrorMessage="1" prompt="&quot;Resumen Narrativo&quot; u &quot;objetivo&quot; se entiende como el estado deseado luego de la implementación de una intervención pública. " sqref="C24" xr:uid="{00000000-0002-0000-0500-00000D000000}"/>
  </dataValidations>
  <pageMargins left="0.25" right="0.25" top="0.75" bottom="0.75" header="0.3" footer="0.3"/>
  <pageSetup paperSize="5" scale="66"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70</vt:i4>
      </vt:variant>
    </vt:vector>
  </HeadingPairs>
  <TitlesOfParts>
    <vt:vector size="77" baseType="lpstr">
      <vt:lpstr>Ficha</vt:lpstr>
      <vt:lpstr>MIR GENERL DEL PMDyG</vt:lpstr>
      <vt:lpstr>Pp2 MIR DS</vt:lpstr>
      <vt:lpstr>Listas</vt:lpstr>
      <vt:lpstr>Base</vt:lpstr>
      <vt:lpstr>SUST INDICADOR AGENCIAS</vt:lpstr>
      <vt:lpstr>Hoja5</vt:lpstr>
      <vt:lpstr>Adeudos_Anteriores</vt:lpstr>
      <vt:lpstr>Agropecuaria_Silvicultura_Pesca_y_Caza</vt:lpstr>
      <vt:lpstr>Asuntos_de_Orden_Público_y_Seguridad_Interior</vt:lpstr>
      <vt:lpstr>Asuntos_Económicos_Comerciales_y_Laborales_Generales</vt:lpstr>
      <vt:lpstr>Asuntos_Financieros_y_Hacendarios</vt:lpstr>
      <vt:lpstr>Categoria</vt:lpstr>
      <vt:lpstr>Ciencia_Tecnología_e_Innovación</vt:lpstr>
      <vt:lpstr>Combustibles_y_Energía</vt:lpstr>
      <vt:lpstr>Comunicaciones</vt:lpstr>
      <vt:lpstr>Coordinación_Política_de_Gobierno</vt:lpstr>
      <vt:lpstr>Desarrollo_Económico</vt:lpstr>
      <vt:lpstr>Desarrollo_Social</vt:lpstr>
      <vt:lpstr>Dimension</vt:lpstr>
      <vt:lpstr>Educación</vt:lpstr>
      <vt:lpstr>Fin</vt:lpstr>
      <vt:lpstr>Frecuencia</vt:lpstr>
      <vt:lpstr>Gobierno</vt:lpstr>
      <vt:lpstr>Justicia</vt:lpstr>
      <vt:lpstr>Legislación</vt:lpstr>
      <vt:lpstr>México_con_Educación_de_Calidad</vt:lpstr>
      <vt:lpstr>México_Con_Responsabilidad_Global</vt:lpstr>
      <vt:lpstr>México_en_Paz</vt:lpstr>
      <vt:lpstr>México_Incluyente</vt:lpstr>
      <vt:lpstr>México_Próspero</vt:lpstr>
      <vt:lpstr>Minería_Manufacturas_y_Construcción</vt:lpstr>
      <vt:lpstr>Municipio</vt:lpstr>
      <vt:lpstr>O1_Incrementar_la_sostenibilidad_del_medio_ambiente_y_la_vulnerabilidad_del_cambio_climático</vt:lpstr>
      <vt:lpstr>O10_Incrementar_la_afluencia_y_la_derrama_económica_proveniente_del_turismo</vt:lpstr>
      <vt:lpstr>O11_Mejorar_la_conectividad_de_Jalisco_sus_regiones_y_municipios</vt:lpstr>
      <vt:lpstr>O12_Reducir_la_pobreza_y_la_desigualdad</vt:lpstr>
      <vt:lpstr>O13_Proteger_los_derechos_y_ampliar_las_oportunidades_de_desarrollo_de_los_grupos_prioritarios</vt:lpstr>
      <vt:lpstr>O14_Mejorar_la_salud_de_la_población</vt:lpstr>
      <vt:lpstr>O15_Aumentar_el_acceso_de_la_población_a_una_vivienda_digna</vt:lpstr>
      <vt:lpstr>O17_Incrementar_el_desarrollo_tecnológico_la_investigación_científica_y_la_innovación</vt:lpstr>
      <vt:lpstr>O18_Garantizar_el_acceso_de_toda_la_población_a_la_cultura_y_las_diferentes_expresiones_artísticas</vt:lpstr>
      <vt:lpstr>O19_Aumentar_la_práctica_del_deporte_y_actividades_físicas_de_la_población</vt:lpstr>
      <vt:lpstr>O2_Impulsar_el_desarrollo_sostenible_de_las_regiones_del_estado</vt:lpstr>
      <vt:lpstr>O20_Reducir_la_incidencia_delictiva_y_mejorar_la_percepción_de_seguridad</vt:lpstr>
      <vt:lpstr>O21_Mejorar_la_impartición_de_justicia_con_un_sistema_eficaz_expedito_imparcial_y_transparente</vt:lpstr>
      <vt:lpstr>O22_Reducir_la_impunidad_mejorando_la_imparcialidad_transparencia_y_eficiencia_en_la_procuración_de_justicia</vt:lpstr>
      <vt:lpstr>O23_Garantizar_el_respeto_y_la_protección_de_los_derechos_humanos_y_eliminar_la_discriminación</vt:lpstr>
      <vt:lpstr>O24_Mejorar_la_estabilidad_y_funcionalidad_del_sistema_democrático</vt:lpstr>
      <vt:lpstr>O25_Mejorar_la_efectividad_de_las_instituciones_públicas_y_gubernamentales</vt:lpstr>
      <vt:lpstr>O26_Mejorar_la_igualdad_entre_los_géneros_y_empoderar_a_las_mujeres</vt:lpstr>
      <vt:lpstr>O27_Incrementar_la_capacidad_innovadora_en_los_sectores_social_privado_y_público</vt:lpstr>
      <vt:lpstr>O3_Promover_un_desarrollo_urbano_sostenible_equitativo_y_ordenado</vt:lpstr>
      <vt:lpstr>O4_Garantizar_el_suministro_del_agua_para_población_y_actividades_productivas</vt:lpstr>
      <vt:lpstr>O5_Mejorar_la_calidad_seguridad_y_sostenibilidad_de_la_movilidad_urbana</vt:lpstr>
      <vt:lpstr>O6_Disminuir_los_factores_de_riesgo_y_mejorar_la_atención_ante_desastres</vt:lpstr>
      <vt:lpstr>O7_Incrementar_la_formalidad_del_empleo_la_seguridad_social_y_estabilidad_laboral</vt:lpstr>
      <vt:lpstr>O9_Incrementar_de_forma_sostenible_la_productividad_y_rentabilidad_de_las_actividades_del_sector_primario</vt:lpstr>
      <vt:lpstr>Otras_Industrias_y_Otros_Asuntos_Económicos</vt:lpstr>
      <vt:lpstr>Otros</vt:lpstr>
      <vt:lpstr>Otros_Asuntos_Sociales</vt:lpstr>
      <vt:lpstr>Otros_Servicios_Generales</vt:lpstr>
      <vt:lpstr>PED</vt:lpstr>
      <vt:lpstr>Periodo</vt:lpstr>
      <vt:lpstr>PND</vt:lpstr>
      <vt:lpstr>Protección_Ambiental</vt:lpstr>
      <vt:lpstr>Protección_Social</vt:lpstr>
      <vt:lpstr>Recreación_Cultura_y_Otras_Manifestaciones_Sociales</vt:lpstr>
      <vt:lpstr>Relaciones_Exteriores</vt:lpstr>
      <vt:lpstr>Salud</vt:lpstr>
      <vt:lpstr>Saneamiento_del_Sistema_Financiero</vt:lpstr>
      <vt:lpstr>Tipo</vt:lpstr>
      <vt:lpstr>Transacciones_de_la_Deuda_Financiera_y_Costo_Financiero_Deuda</vt:lpstr>
      <vt:lpstr>Transferencias_Participaciones_y_Aportaciones</vt:lpstr>
      <vt:lpstr>Transporte</vt:lpstr>
      <vt:lpstr>Turismo</vt:lpstr>
      <vt:lpstr>Vivienda_y_Servicios_a_la_Comunidad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 Rivera Ferman</dc:creator>
  <cp:lastModifiedBy>User</cp:lastModifiedBy>
  <cp:lastPrinted>2020-03-02T17:06:41Z</cp:lastPrinted>
  <dcterms:created xsi:type="dcterms:W3CDTF">2018-09-12T14:11:41Z</dcterms:created>
  <dcterms:modified xsi:type="dcterms:W3CDTF">2023-01-18T17:38:20Z</dcterms:modified>
</cp:coreProperties>
</file>