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0490" windowHeight="766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N24" i="1" l="1"/>
  <c r="N23" i="1"/>
  <c r="N22" i="1"/>
  <c r="N19" i="1"/>
  <c r="N20" i="1"/>
  <c r="N21" i="1"/>
  <c r="N18" i="1"/>
  <c r="N16" i="1"/>
  <c r="N17" i="1"/>
  <c r="N3" i="1" l="1"/>
  <c r="M3" i="1"/>
  <c r="L3" i="1"/>
  <c r="O3" i="1"/>
</calcChain>
</file>

<file path=xl/sharedStrings.xml><?xml version="1.0" encoding="utf-8"?>
<sst xmlns="http://schemas.openxmlformats.org/spreadsheetml/2006/main" count="171" uniqueCount="134">
  <si>
    <t>TIPO DE PAGO</t>
  </si>
  <si>
    <t>FECHA</t>
  </si>
  <si>
    <t xml:space="preserve">FACTURA </t>
  </si>
  <si>
    <t>PROVEEDOR</t>
  </si>
  <si>
    <t xml:space="preserve">CONCEPTO </t>
  </si>
  <si>
    <t>CANTIDAD</t>
  </si>
  <si>
    <t>CH. 21088</t>
  </si>
  <si>
    <t>FACT. 482</t>
  </si>
  <si>
    <t>ANA JULIA SANDOVAL GARCÍA</t>
  </si>
  <si>
    <t>GEL ANTIBACTERIAL</t>
  </si>
  <si>
    <t>CH. 2110</t>
  </si>
  <si>
    <t>FACT. AAA 1F128</t>
  </si>
  <si>
    <t>JESUS VALENTE VILLAR TARIN</t>
  </si>
  <si>
    <t>FACT, AAA 1F128</t>
  </si>
  <si>
    <t>COMPEMENTO GEL</t>
  </si>
  <si>
    <t>CH. 21128</t>
  </si>
  <si>
    <t>CONSTRUCCION DE BAÑOS</t>
  </si>
  <si>
    <t>MIGUEL ANGEL BELTRAN FRANCO</t>
  </si>
  <si>
    <t>NÓMINA</t>
  </si>
  <si>
    <t>FACTURA A-1542, A-1541</t>
  </si>
  <si>
    <t xml:space="preserve">DISTRIBUIDORA Y COMERCIALIZADORA SANMEL SA </t>
  </si>
  <si>
    <t>LIQUIDO PARA SANITIZAR GERMIFELX</t>
  </si>
  <si>
    <t>TRANSFERENCIA 431, REF. 5041453</t>
  </si>
  <si>
    <t>LIQUIDO PARA SANITIZAR GERMIFLEX</t>
  </si>
  <si>
    <t>TRANSFERENCIA 432,REF. 5041403</t>
  </si>
  <si>
    <t>FACT. A- 1543</t>
  </si>
  <si>
    <t>15,000 CUBREBOCAS DESECHABLES</t>
  </si>
  <si>
    <t>TRANSFERENCIA 407, REF. 5046745</t>
  </si>
  <si>
    <t>FACT. A 4106</t>
  </si>
  <si>
    <t>ROSIO ARIANA LOMELI RUIZ</t>
  </si>
  <si>
    <t>CUBREBOCAS ECONOPLY 3 PLIEGOS VERDE</t>
  </si>
  <si>
    <t>CH. 21149</t>
  </si>
  <si>
    <t>FACT. AAA11BE1</t>
  </si>
  <si>
    <t>ROSA LETICIA FLORES TAVARES</t>
  </si>
  <si>
    <t>SANEAMIENTO DIVERSAS ÁREAS</t>
  </si>
  <si>
    <t>CH. 21146</t>
  </si>
  <si>
    <t>FACT. 1850</t>
  </si>
  <si>
    <t>COMERCIALIZADORA Y PLANEACIÓN IMPERIAL, SA. DE C.V.</t>
  </si>
  <si>
    <t>ADQUISICIÓN DE MERCANCIAS E INSUMOS MEDICOS Y CONTINGENCIA</t>
  </si>
  <si>
    <t>CH. 21140</t>
  </si>
  <si>
    <t>FACT. 1894</t>
  </si>
  <si>
    <t>TERMOMETROS ELECTRONICO PARA USO MEDICO</t>
  </si>
  <si>
    <t>TRANSFERENCIA REF. 2094</t>
  </si>
  <si>
    <t>FACT. D 179</t>
  </si>
  <si>
    <t>FELIPE HERRERA ENCISO</t>
  </si>
  <si>
    <t>CONSTRUCCIÓN DE BAÑOS EN LA CLÍNICA MUNICIPAL PARA DESINFECCIÓN DEL PERSONAL MEDICO.</t>
  </si>
  <si>
    <t>CH. 21185</t>
  </si>
  <si>
    <t>AAA 19DFD</t>
  </si>
  <si>
    <t>LUCERO BIANETT MEDINA FLORES</t>
  </si>
  <si>
    <t>CH. 21186</t>
  </si>
  <si>
    <t>3E1207D0</t>
  </si>
  <si>
    <t>HOME DEPOT MEXICO S DE R.L. DE C.V.</t>
  </si>
  <si>
    <t>TOLDO ARMABLE BLANCO 3M X 6M Y JUEGO DE APREDES APRA CARPA</t>
  </si>
  <si>
    <t>CH. 21170</t>
  </si>
  <si>
    <t>NÓMINA TRABAJOS DE SANITIZACIÓN.</t>
  </si>
  <si>
    <t>TRANSFERENCIA 434, REF. 5041416</t>
  </si>
  <si>
    <t>FACT. 907</t>
  </si>
  <si>
    <t>JK SISTEMAS FEDERALES SA DE CV</t>
  </si>
  <si>
    <t>TUNEL NEBULIZADOR DESIFENCTANTE DE 2 MTS DE LARGO POR 3.5. DE ANCHO Y 3.5M DE ALTO.</t>
  </si>
  <si>
    <t>FACT. A 1548</t>
  </si>
  <si>
    <t>MASCARAS QUIRURGICAS O DE AISLAMIENTO PARA PERSONAL MÉDICO.</t>
  </si>
  <si>
    <t>CH. 21190</t>
  </si>
  <si>
    <t>NÓMINA TRABAJOS DE SANITIZACIÓN Y DESINFECCIÓN Y ESPACIOS PÚBLICOS</t>
  </si>
  <si>
    <t xml:space="preserve">NÓMINA </t>
  </si>
  <si>
    <t>TRANSFERENCIA 11, REF. 5076506</t>
  </si>
  <si>
    <t>factura a 1547</t>
  </si>
  <si>
    <t>GERMIFLEX 300 LITROS.</t>
  </si>
  <si>
    <t>TRANSFERENCIA 487, REF. 5006981</t>
  </si>
  <si>
    <t>Fact. 905</t>
  </si>
  <si>
    <t>CUBREBOCAS SERVICIOS MÉDICOS</t>
  </si>
  <si>
    <t>TRANSFERENCIA 119, REF. 5001941</t>
  </si>
  <si>
    <t>fact. Aaa15cca</t>
  </si>
  <si>
    <t>SERGIO HERRERA ENCISO</t>
  </si>
  <si>
    <t>TRANSFERENCIA 495</t>
  </si>
  <si>
    <t>FACTURA 1636</t>
  </si>
  <si>
    <t>GONZALO BEJARANO LECHUGA</t>
  </si>
  <si>
    <t>LONAS IMPRESAS</t>
  </si>
  <si>
    <t>CH. 1907</t>
  </si>
  <si>
    <t>F322C</t>
  </si>
  <si>
    <t>FOVA SERVICIOS Y PRODUCTOS SA DE CV</t>
  </si>
  <si>
    <t xml:space="preserve">4 TERMOMETROS INFRAROJO </t>
  </si>
  <si>
    <t>CH. 21199</t>
  </si>
  <si>
    <t>NÓMINA TRABAJOS DE DESCARCHARIZACIÓN DEL 22 AL 29 DE ABRIL 2020</t>
  </si>
  <si>
    <t>JUAN ROMARIO MARTINEZ CERVANTES</t>
  </si>
  <si>
    <t>CH. 21200</t>
  </si>
  <si>
    <t>TRABAJOS DE SANITIZACIÓN Y DESINFECCIÓN DE ESPACIOS PÚBLICOS DEL 22 AL 29 DE ABRIL 2020</t>
  </si>
  <si>
    <t>CH. 21209</t>
  </si>
  <si>
    <t>30 DE ABRIL-2020</t>
  </si>
  <si>
    <t>FACT 1955</t>
  </si>
  <si>
    <t>CH. 21205</t>
  </si>
  <si>
    <t>NÓMINA TRABAJOS DE SANITIZACIÓN Y DESINFECCIÓN Y ESPACIOS PÚBLICOS DEL 29 DE ABRIL AL 06 DE MAYO 2020</t>
  </si>
  <si>
    <t>CH. 21208</t>
  </si>
  <si>
    <t>30.ABRIL- 2020</t>
  </si>
  <si>
    <t>FACT. 1949</t>
  </si>
  <si>
    <t>CUBREBOCAS DESECHABLES</t>
  </si>
  <si>
    <t>TRANSFERENCIA 016, REF. 5006262</t>
  </si>
  <si>
    <t>06 DE MAYO 2020</t>
  </si>
  <si>
    <t>FACT. A-1564</t>
  </si>
  <si>
    <t>TRANSFERENCIA 517, REF. 5051254</t>
  </si>
  <si>
    <t>FACT. 4218</t>
  </si>
  <si>
    <t>CH. 1927</t>
  </si>
  <si>
    <t>FACT. 56553</t>
  </si>
  <si>
    <t>MARIA ELENA GARCÍA ZAMORA</t>
  </si>
  <si>
    <t>SERVICIO DE PERIFONEO EN EL MUNCIPIO DE IXTLAHUACAN DE LOS MEMBRILLOS, CAMPAÑA CORONAVIRUS.</t>
  </si>
  <si>
    <t>CH. 21228</t>
  </si>
  <si>
    <t>TRABAJOS DE SANITIZACIÓN Y DESINFECCIÓN DE ESPACIOS PÚBLICOS DEL 06 AL 13 DE MAYO 2020</t>
  </si>
  <si>
    <t>CH. 21223</t>
  </si>
  <si>
    <t>FACT. BBC4630F</t>
  </si>
  <si>
    <t>ELIZABETH FLORES MEJIA</t>
  </si>
  <si>
    <t>GASTOS EN GENERAL PRUEBA (COVID-19)</t>
  </si>
  <si>
    <t>TRANSFERENCIA 56, REF. 5086630</t>
  </si>
  <si>
    <t>FACT. 1652</t>
  </si>
  <si>
    <t>LONAS DE CORONAVIRUS 3 X 2 PARA PANTEONES.</t>
  </si>
  <si>
    <t>TRANSFERENCIA 54,REF. 5086688</t>
  </si>
  <si>
    <t>FACT. 1565</t>
  </si>
  <si>
    <t>TERMOMETRO INFRAROJO MARCA KINLEE</t>
  </si>
  <si>
    <t>COMPRAS Y CONTRATACIONES PÚBLICAS PARA ATENDER COVID-19</t>
  </si>
  <si>
    <t>MARZO</t>
  </si>
  <si>
    <t>TOTAL DEL MES:</t>
  </si>
  <si>
    <t>ABRIL</t>
  </si>
  <si>
    <t>MAYO</t>
  </si>
  <si>
    <t>COMPARATIVO DE GASTOS POR MES Y TOTAL</t>
  </si>
  <si>
    <t>TOTAL</t>
  </si>
  <si>
    <t>COMPARATIVO DE GASTOS POR RUBRO</t>
  </si>
  <si>
    <t>PERSONAL PARA SANITIZAR</t>
  </si>
  <si>
    <t>CUBREBOCAS</t>
  </si>
  <si>
    <t>GEL</t>
  </si>
  <si>
    <t>TUBEL NEBULIZADOR</t>
  </si>
  <si>
    <t xml:space="preserve">EQUIPO DE DIAGNOSTICO HEINE </t>
  </si>
  <si>
    <t>LIQUIDO PARA SANITIZAR</t>
  </si>
  <si>
    <t>MASCARAS QUIRURGICAS</t>
  </si>
  <si>
    <t>EQUIPO MEDICO Y TERMOMETROS</t>
  </si>
  <si>
    <t>OTROS RUBROS</t>
  </si>
  <si>
    <t>GASTOS PRUEBAS 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</si>
</sst>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006600"/>
      <name val="Calibri"/>
      <family val="2"/>
      <scheme val="minor"/>
    </font>
    <font>
      <b/>
      <sz val="11"/>
      <color rgb="FF0066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/>
    <xf numFmtId="44" fontId="0" fillId="0" borderId="0" xfId="0" applyNumberFormat="1"/>
    <xf numFmtId="44" fontId="0" fillId="0" borderId="0" xfId="1" applyFont="1" applyFill="1" applyBorder="1"/>
    <xf numFmtId="0" fontId="0" fillId="0" borderId="0" xfId="0" applyFill="1" applyBorder="1"/>
    <xf numFmtId="0" fontId="0" fillId="0" borderId="0" xfId="0" applyFill="1"/>
    <xf numFmtId="44" fontId="2" fillId="0" borderId="0" xfId="0" applyNumberFormat="1" applyFont="1"/>
    <xf numFmtId="0" fontId="4" fillId="0" borderId="1" xfId="0" applyFont="1" applyFill="1" applyBorder="1"/>
    <xf numFmtId="15" fontId="4" fillId="0" borderId="2" xfId="1" applyNumberFormat="1" applyFont="1" applyFill="1" applyBorder="1"/>
    <xf numFmtId="0" fontId="4" fillId="0" borderId="3" xfId="0" applyFont="1" applyFill="1" applyBorder="1" applyAlignment="1">
      <alignment horizontal="left" wrapText="1"/>
    </xf>
    <xf numFmtId="44" fontId="4" fillId="0" borderId="1" xfId="1" applyFont="1" applyFill="1" applyBorder="1"/>
    <xf numFmtId="15" fontId="4" fillId="0" borderId="1" xfId="1" applyNumberFormat="1" applyFont="1" applyFill="1" applyBorder="1"/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/>
    <xf numFmtId="15" fontId="4" fillId="0" borderId="0" xfId="1" applyNumberFormat="1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4" fontId="3" fillId="0" borderId="0" xfId="1" applyFont="1" applyFill="1" applyBorder="1"/>
    <xf numFmtId="0" fontId="4" fillId="0" borderId="1" xfId="0" applyFont="1" applyFill="1" applyBorder="1" applyAlignment="1">
      <alignment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5" fontId="4" fillId="0" borderId="2" xfId="1" applyNumberFormat="1" applyFont="1" applyFill="1" applyBorder="1" applyAlignment="1">
      <alignment horizontal="left"/>
    </xf>
    <xf numFmtId="0" fontId="4" fillId="0" borderId="1" xfId="0" applyFont="1" applyBorder="1"/>
    <xf numFmtId="44" fontId="4" fillId="0" borderId="2" xfId="1" applyFont="1" applyBorder="1"/>
    <xf numFmtId="0" fontId="4" fillId="0" borderId="3" xfId="0" applyFont="1" applyBorder="1" applyAlignment="1">
      <alignment horizontal="center"/>
    </xf>
    <xf numFmtId="44" fontId="3" fillId="0" borderId="1" xfId="1" applyFont="1" applyFill="1" applyBorder="1"/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/>
    <xf numFmtId="0" fontId="5" fillId="2" borderId="5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11" fontId="4" fillId="0" borderId="2" xfId="0" applyNumberFormat="1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44" fontId="4" fillId="3" borderId="1" xfId="1" applyFont="1" applyFill="1" applyBorder="1"/>
    <xf numFmtId="44" fontId="4" fillId="5" borderId="1" xfId="1" applyFont="1" applyFill="1" applyBorder="1"/>
    <xf numFmtId="44" fontId="4" fillId="6" borderId="1" xfId="1" applyFont="1" applyFill="1" applyBorder="1"/>
    <xf numFmtId="0" fontId="4" fillId="7" borderId="2" xfId="0" applyFont="1" applyFill="1" applyBorder="1" applyAlignment="1">
      <alignment horizontal="left" wrapText="1"/>
    </xf>
    <xf numFmtId="0" fontId="4" fillId="7" borderId="4" xfId="0" applyFont="1" applyFill="1" applyBorder="1" applyAlignment="1">
      <alignment horizontal="left" wrapText="1"/>
    </xf>
    <xf numFmtId="0" fontId="4" fillId="8" borderId="2" xfId="0" applyFont="1" applyFill="1" applyBorder="1" applyAlignment="1">
      <alignment horizontal="left" wrapText="1"/>
    </xf>
    <xf numFmtId="0" fontId="4" fillId="8" borderId="4" xfId="0" applyFont="1" applyFill="1" applyBorder="1" applyAlignment="1">
      <alignment horizontal="left" wrapText="1"/>
    </xf>
    <xf numFmtId="44" fontId="4" fillId="9" borderId="1" xfId="1" applyFont="1" applyFill="1" applyBorder="1"/>
    <xf numFmtId="44" fontId="4" fillId="8" borderId="1" xfId="1" applyFont="1" applyFill="1" applyBorder="1"/>
    <xf numFmtId="44" fontId="4" fillId="4" borderId="1" xfId="1" applyFont="1" applyFill="1" applyBorder="1"/>
    <xf numFmtId="44" fontId="4" fillId="7" borderId="1" xfId="1" applyFont="1" applyFill="1" applyBorder="1"/>
    <xf numFmtId="44" fontId="4" fillId="10" borderId="1" xfId="1" applyFont="1" applyFill="1" applyBorder="1"/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5" fillId="2" borderId="0" xfId="0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006600"/>
                </a:solidFill>
                <a:latin typeface="+mn-lt"/>
                <a:ea typeface="+mn-ea"/>
                <a:cs typeface="+mn-cs"/>
              </a:defRPr>
            </a:pPr>
            <a:r>
              <a:rPr lang="es-MX">
                <a:solidFill>
                  <a:srgbClr val="006600"/>
                </a:solidFill>
              </a:rPr>
              <a:t>COMPARATIVO DE GASTOS POR MES Y TOTAL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rgbClr val="0066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Hoja1!$L$2:$O$2</c:f>
              <c:strCache>
                <c:ptCount val="4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TOTAL</c:v>
                </c:pt>
              </c:strCache>
            </c:strRef>
          </c:cat>
          <c:val>
            <c:numRef>
              <c:f>Hoja1!$L$3:$O$3</c:f>
              <c:numCache>
                <c:formatCode>_("$"* #,##0.00_);_("$"* \(#,##0.00\);_("$"* "-"??_);_(@_)</c:formatCode>
                <c:ptCount val="4"/>
                <c:pt idx="0">
                  <c:v>57160</c:v>
                </c:pt>
                <c:pt idx="1">
                  <c:v>859372.05</c:v>
                </c:pt>
                <c:pt idx="2">
                  <c:v>138942.46</c:v>
                </c:pt>
                <c:pt idx="3">
                  <c:v>1055474.51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B6-4266-B78B-183E517893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691696"/>
        <c:axId val="26686704"/>
      </c:barChart>
      <c:catAx>
        <c:axId val="2669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6686704"/>
        <c:crosses val="autoZero"/>
        <c:auto val="1"/>
        <c:lblAlgn val="ctr"/>
        <c:lblOffset val="100"/>
        <c:noMultiLvlLbl val="0"/>
      </c:catAx>
      <c:valAx>
        <c:axId val="26686704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6691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rgbClr val="006600"/>
                </a:solidFill>
                <a:latin typeface="+mn-lt"/>
                <a:ea typeface="+mn-ea"/>
                <a:cs typeface="+mn-cs"/>
              </a:defRPr>
            </a:pPr>
            <a:r>
              <a:rPr lang="es-MX">
                <a:solidFill>
                  <a:srgbClr val="006600"/>
                </a:solidFill>
              </a:rPr>
              <a:t>GASTOS POR RUBROS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rgbClr val="0066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Hoja1!$L$16:$L$24</c:f>
              <c:strCache>
                <c:ptCount val="9"/>
                <c:pt idx="0">
                  <c:v>CUBREBOCAS</c:v>
                </c:pt>
                <c:pt idx="1">
                  <c:v>GEL</c:v>
                </c:pt>
                <c:pt idx="2">
                  <c:v>LIQUIDO PARA SANITIZAR</c:v>
                </c:pt>
                <c:pt idx="3">
                  <c:v>PERSONAL PARA SANITIZAR</c:v>
                </c:pt>
                <c:pt idx="4">
                  <c:v>TUBEL NEBULIZADOR</c:v>
                </c:pt>
                <c:pt idx="5">
                  <c:v>MASCARAS QUIRURGICAS</c:v>
                </c:pt>
                <c:pt idx="6">
                  <c:v>EQUIPO MEDICO Y TERMOMETROS</c:v>
                </c:pt>
                <c:pt idx="7">
                  <c:v>GASTOS PRUEBAS COVID</c:v>
                </c:pt>
                <c:pt idx="8">
                  <c:v>OTROS RUBROS</c:v>
                </c:pt>
              </c:strCache>
            </c:strRef>
          </c:cat>
          <c:val>
            <c:numRef>
              <c:f>Hoja1!$M$16:$M$24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0AB1-4BF8-97B5-4CA1A1D12E83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AB1-4BF8-97B5-4CA1A1D12E83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AB1-4BF8-97B5-4CA1A1D12E8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AB1-4BF8-97B5-4CA1A1D12E83}"/>
              </c:ext>
            </c:extLst>
          </c:dPt>
          <c:dPt>
            <c:idx val="3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AB1-4BF8-97B5-4CA1A1D12E8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0AB1-4BF8-97B5-4CA1A1D12E8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0AB1-4BF8-97B5-4CA1A1D12E83}"/>
              </c:ext>
            </c:extLst>
          </c:dPt>
          <c:dPt>
            <c:idx val="6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0AB1-4BF8-97B5-4CA1A1D12E83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0AB1-4BF8-97B5-4CA1A1D12E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Hoja1!$L$16:$L$24</c:f>
              <c:strCache>
                <c:ptCount val="9"/>
                <c:pt idx="0">
                  <c:v>CUBREBOCAS</c:v>
                </c:pt>
                <c:pt idx="1">
                  <c:v>GEL</c:v>
                </c:pt>
                <c:pt idx="2">
                  <c:v>LIQUIDO PARA SANITIZAR</c:v>
                </c:pt>
                <c:pt idx="3">
                  <c:v>PERSONAL PARA SANITIZAR</c:v>
                </c:pt>
                <c:pt idx="4">
                  <c:v>TUBEL NEBULIZADOR</c:v>
                </c:pt>
                <c:pt idx="5">
                  <c:v>MASCARAS QUIRURGICAS</c:v>
                </c:pt>
                <c:pt idx="6">
                  <c:v>EQUIPO MEDICO Y TERMOMETROS</c:v>
                </c:pt>
                <c:pt idx="7">
                  <c:v>GASTOS PRUEBAS COVID</c:v>
                </c:pt>
                <c:pt idx="8">
                  <c:v>OTROS RUBROS</c:v>
                </c:pt>
              </c:strCache>
            </c:strRef>
          </c:cat>
          <c:val>
            <c:numRef>
              <c:f>Hoja1!$N$16:$N$24</c:f>
              <c:numCache>
                <c:formatCode>_("$"* #,##0.00_);_("$"* \(#,##0.00\);_("$"* "-"??_);_(@_)</c:formatCode>
                <c:ptCount val="9"/>
                <c:pt idx="0">
                  <c:v>265491.66000000003</c:v>
                </c:pt>
                <c:pt idx="1">
                  <c:v>116260</c:v>
                </c:pt>
                <c:pt idx="2">
                  <c:v>261000</c:v>
                </c:pt>
                <c:pt idx="3">
                  <c:v>124384</c:v>
                </c:pt>
                <c:pt idx="4">
                  <c:v>89835.62</c:v>
                </c:pt>
                <c:pt idx="5">
                  <c:v>92800</c:v>
                </c:pt>
                <c:pt idx="6">
                  <c:v>73904.03</c:v>
                </c:pt>
                <c:pt idx="7">
                  <c:v>3480</c:v>
                </c:pt>
                <c:pt idx="8">
                  <c:v>28319.199999999997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B1-4BF8-97B5-4CA1A1D12E8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08190015"/>
        <c:axId val="508185855"/>
      </c:barChart>
      <c:catAx>
        <c:axId val="5081900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all" spc="120" normalizeH="0" baseline="0">
                <a:solidFill>
                  <a:srgbClr val="0066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8185855"/>
        <c:crosses val="autoZero"/>
        <c:auto val="1"/>
        <c:lblAlgn val="ctr"/>
        <c:lblOffset val="100"/>
        <c:noMultiLvlLbl val="0"/>
      </c:catAx>
      <c:valAx>
        <c:axId val="50818585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08190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752475</xdr:colOff>
      <xdr:row>4</xdr:row>
      <xdr:rowOff>128587</xdr:rowOff>
    </xdr:from>
    <xdr:to>
      <xdr:col>15</xdr:col>
      <xdr:colOff>495300</xdr:colOff>
      <xdr:row>13</xdr:row>
      <xdr:rowOff>100012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28575</xdr:colOff>
      <xdr:row>14</xdr:row>
      <xdr:rowOff>481011</xdr:rowOff>
    </xdr:from>
    <xdr:to>
      <xdr:col>22</xdr:col>
      <xdr:colOff>95250</xdr:colOff>
      <xdr:row>23</xdr:row>
      <xdr:rowOff>485775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workbookViewId="0">
      <selection sqref="A1:J2"/>
    </sheetView>
  </sheetViews>
  <sheetFormatPr baseColWidth="10" defaultRowHeight="15" x14ac:dyDescent="0.25"/>
  <cols>
    <col min="1" max="1" width="11.42578125" style="1"/>
    <col min="6" max="6" width="26.5703125" bestFit="1" customWidth="1"/>
    <col min="10" max="10" width="14.5703125" customWidth="1"/>
    <col min="11" max="11" width="19" customWidth="1"/>
    <col min="12" max="12" width="14.140625" bestFit="1" customWidth="1"/>
    <col min="13" max="14" width="12.5703125" bestFit="1" customWidth="1"/>
    <col min="15" max="15" width="14.140625" bestFit="1" customWidth="1"/>
  </cols>
  <sheetData>
    <row r="1" spans="1:15" ht="18.75" customHeight="1" x14ac:dyDescent="0.25">
      <c r="A1" s="37" t="s">
        <v>116</v>
      </c>
      <c r="B1" s="37"/>
      <c r="C1" s="37"/>
      <c r="D1" s="37"/>
      <c r="E1" s="37"/>
      <c r="F1" s="37"/>
      <c r="G1" s="37"/>
      <c r="H1" s="37"/>
      <c r="I1" s="37"/>
      <c r="J1" s="37"/>
      <c r="K1" s="1"/>
      <c r="L1" s="33" t="s">
        <v>121</v>
      </c>
      <c r="M1" s="33"/>
      <c r="N1" s="33"/>
      <c r="O1" s="33"/>
    </row>
    <row r="2" spans="1:15" ht="1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1"/>
      <c r="L2" s="30" t="s">
        <v>117</v>
      </c>
      <c r="M2" s="30" t="s">
        <v>119</v>
      </c>
      <c r="N2" s="30" t="s">
        <v>120</v>
      </c>
      <c r="O2" s="30" t="s">
        <v>122</v>
      </c>
    </row>
    <row r="3" spans="1:15" x14ac:dyDescent="0.25">
      <c r="A3" s="30" t="s">
        <v>1</v>
      </c>
      <c r="B3" s="29" t="s">
        <v>0</v>
      </c>
      <c r="C3" s="26" t="s">
        <v>1</v>
      </c>
      <c r="D3" s="34" t="s">
        <v>2</v>
      </c>
      <c r="E3" s="35"/>
      <c r="F3" s="27" t="s">
        <v>3</v>
      </c>
      <c r="G3" s="34" t="s">
        <v>4</v>
      </c>
      <c r="H3" s="39"/>
      <c r="I3" s="39"/>
      <c r="J3" s="28" t="s">
        <v>5</v>
      </c>
      <c r="K3" s="1"/>
      <c r="L3" s="2">
        <f>J8</f>
        <v>57160</v>
      </c>
      <c r="M3" s="2">
        <f>J33</f>
        <v>859372.05</v>
      </c>
      <c r="N3" s="2">
        <f>J41</f>
        <v>138942.46</v>
      </c>
      <c r="O3" s="2">
        <f>SUM(J8+J33+J41)</f>
        <v>1055474.51</v>
      </c>
    </row>
    <row r="4" spans="1:15" x14ac:dyDescent="0.25">
      <c r="A4" s="36" t="s">
        <v>117</v>
      </c>
      <c r="B4" s="7" t="s">
        <v>6</v>
      </c>
      <c r="C4" s="8">
        <v>43902</v>
      </c>
      <c r="D4" s="40" t="s">
        <v>7</v>
      </c>
      <c r="E4" s="41"/>
      <c r="F4" s="9" t="s">
        <v>8</v>
      </c>
      <c r="G4" s="40" t="s">
        <v>9</v>
      </c>
      <c r="H4" s="42"/>
      <c r="I4" s="42"/>
      <c r="J4" s="56">
        <v>9860</v>
      </c>
      <c r="K4" s="5"/>
    </row>
    <row r="5" spans="1:15" x14ac:dyDescent="0.25">
      <c r="A5" s="36"/>
      <c r="B5" s="7" t="s">
        <v>10</v>
      </c>
      <c r="C5" s="8">
        <v>43915</v>
      </c>
      <c r="D5" s="40" t="s">
        <v>11</v>
      </c>
      <c r="E5" s="41"/>
      <c r="F5" s="9" t="s">
        <v>12</v>
      </c>
      <c r="G5" s="40" t="s">
        <v>9</v>
      </c>
      <c r="H5" s="42"/>
      <c r="I5" s="42"/>
      <c r="J5" s="56">
        <v>24000</v>
      </c>
      <c r="K5" s="5"/>
    </row>
    <row r="6" spans="1:15" x14ac:dyDescent="0.25">
      <c r="A6" s="36"/>
      <c r="B6" s="7"/>
      <c r="C6" s="8">
        <v>43915</v>
      </c>
      <c r="D6" s="40" t="s">
        <v>13</v>
      </c>
      <c r="E6" s="41"/>
      <c r="F6" s="9" t="s">
        <v>12</v>
      </c>
      <c r="G6" s="40" t="s">
        <v>14</v>
      </c>
      <c r="H6" s="42"/>
      <c r="I6" s="42"/>
      <c r="J6" s="56">
        <v>10000</v>
      </c>
      <c r="K6" s="5"/>
    </row>
    <row r="7" spans="1:15" x14ac:dyDescent="0.25">
      <c r="A7" s="36"/>
      <c r="B7" s="7" t="s">
        <v>15</v>
      </c>
      <c r="C7" s="11">
        <v>43917</v>
      </c>
      <c r="D7" s="43" t="s">
        <v>16</v>
      </c>
      <c r="E7" s="43"/>
      <c r="F7" s="12" t="s">
        <v>17</v>
      </c>
      <c r="G7" s="43" t="s">
        <v>18</v>
      </c>
      <c r="H7" s="43"/>
      <c r="I7" s="43"/>
      <c r="J7" s="63">
        <v>13300</v>
      </c>
      <c r="K7" s="5"/>
    </row>
    <row r="8" spans="1:15" x14ac:dyDescent="0.25">
      <c r="B8" s="13"/>
      <c r="C8" s="14"/>
      <c r="D8" s="15"/>
      <c r="E8" s="15"/>
      <c r="F8" s="16"/>
      <c r="G8" s="15"/>
      <c r="H8" s="38" t="s">
        <v>118</v>
      </c>
      <c r="I8" s="38"/>
      <c r="J8" s="17">
        <v>57160</v>
      </c>
      <c r="K8" s="5"/>
    </row>
    <row r="9" spans="1:15" ht="26.25" x14ac:dyDescent="0.25">
      <c r="A9" s="32" t="s">
        <v>119</v>
      </c>
      <c r="B9" s="7"/>
      <c r="C9" s="11">
        <v>43923</v>
      </c>
      <c r="D9" s="43" t="s">
        <v>19</v>
      </c>
      <c r="E9" s="43"/>
      <c r="F9" s="12" t="s">
        <v>20</v>
      </c>
      <c r="G9" s="44" t="s">
        <v>21</v>
      </c>
      <c r="H9" s="44"/>
      <c r="I9" s="44"/>
      <c r="J9" s="58">
        <v>75000</v>
      </c>
      <c r="K9" s="5"/>
    </row>
    <row r="10" spans="1:15" ht="39" x14ac:dyDescent="0.25">
      <c r="A10" s="32"/>
      <c r="B10" s="18" t="s">
        <v>22</v>
      </c>
      <c r="C10" s="11">
        <v>43929</v>
      </c>
      <c r="D10" s="43" t="s">
        <v>19</v>
      </c>
      <c r="E10" s="43"/>
      <c r="F10" s="12" t="s">
        <v>20</v>
      </c>
      <c r="G10" s="44" t="s">
        <v>23</v>
      </c>
      <c r="H10" s="44"/>
      <c r="I10" s="44"/>
      <c r="J10" s="58">
        <v>99000</v>
      </c>
      <c r="K10" s="5"/>
    </row>
    <row r="11" spans="1:15" ht="39" x14ac:dyDescent="0.25">
      <c r="A11" s="32"/>
      <c r="B11" s="18" t="s">
        <v>24</v>
      </c>
      <c r="C11" s="8">
        <v>43929</v>
      </c>
      <c r="D11" s="40" t="s">
        <v>25</v>
      </c>
      <c r="E11" s="41"/>
      <c r="F11" s="9" t="s">
        <v>20</v>
      </c>
      <c r="G11" s="45" t="s">
        <v>26</v>
      </c>
      <c r="H11" s="46"/>
      <c r="I11" s="46"/>
      <c r="J11" s="57">
        <v>92800</v>
      </c>
      <c r="K11" s="5"/>
    </row>
    <row r="12" spans="1:15" ht="39" x14ac:dyDescent="0.25">
      <c r="A12" s="32"/>
      <c r="B12" s="18" t="s">
        <v>27</v>
      </c>
      <c r="C12" s="8">
        <v>43924</v>
      </c>
      <c r="D12" s="40" t="s">
        <v>28</v>
      </c>
      <c r="E12" s="41"/>
      <c r="F12" s="9" t="s">
        <v>29</v>
      </c>
      <c r="G12" s="45" t="s">
        <v>30</v>
      </c>
      <c r="H12" s="46"/>
      <c r="I12" s="46"/>
      <c r="J12" s="57">
        <v>9600</v>
      </c>
      <c r="K12" s="5"/>
    </row>
    <row r="13" spans="1:15" x14ac:dyDescent="0.25">
      <c r="A13" s="32"/>
      <c r="B13" s="7" t="s">
        <v>31</v>
      </c>
      <c r="C13" s="8">
        <v>43924</v>
      </c>
      <c r="D13" s="45" t="s">
        <v>32</v>
      </c>
      <c r="E13" s="47"/>
      <c r="F13" s="9" t="s">
        <v>33</v>
      </c>
      <c r="G13" s="45" t="s">
        <v>34</v>
      </c>
      <c r="H13" s="46"/>
      <c r="I13" s="46"/>
      <c r="J13" s="63">
        <v>23200</v>
      </c>
      <c r="K13" s="5"/>
    </row>
    <row r="14" spans="1:15" ht="39" x14ac:dyDescent="0.25">
      <c r="A14" s="32"/>
      <c r="B14" s="7" t="s">
        <v>35</v>
      </c>
      <c r="C14" s="8">
        <v>43923</v>
      </c>
      <c r="D14" s="40" t="s">
        <v>36</v>
      </c>
      <c r="E14" s="41"/>
      <c r="F14" s="9" t="s">
        <v>37</v>
      </c>
      <c r="G14" s="45" t="s">
        <v>38</v>
      </c>
      <c r="H14" s="46"/>
      <c r="I14" s="46"/>
      <c r="J14" s="65">
        <v>35123.85</v>
      </c>
      <c r="K14" s="5"/>
    </row>
    <row r="15" spans="1:15" ht="39" x14ac:dyDescent="0.25">
      <c r="A15" s="32"/>
      <c r="B15" s="7" t="s">
        <v>39</v>
      </c>
      <c r="C15" s="8">
        <v>43923</v>
      </c>
      <c r="D15" s="40" t="s">
        <v>40</v>
      </c>
      <c r="E15" s="41"/>
      <c r="F15" s="9" t="s">
        <v>37</v>
      </c>
      <c r="G15" s="45" t="s">
        <v>41</v>
      </c>
      <c r="H15" s="46"/>
      <c r="I15" s="46"/>
      <c r="J15" s="65">
        <v>5336</v>
      </c>
      <c r="K15" s="5"/>
      <c r="L15" s="76" t="s">
        <v>123</v>
      </c>
      <c r="M15" s="76"/>
      <c r="N15" s="76"/>
      <c r="O15" s="76"/>
    </row>
    <row r="16" spans="1:15" ht="39" x14ac:dyDescent="0.25">
      <c r="A16" s="32"/>
      <c r="B16" s="18" t="s">
        <v>42</v>
      </c>
      <c r="C16" s="8">
        <v>43923</v>
      </c>
      <c r="D16" s="40" t="s">
        <v>43</v>
      </c>
      <c r="E16" s="41"/>
      <c r="F16" s="9" t="s">
        <v>44</v>
      </c>
      <c r="G16" s="48" t="s">
        <v>45</v>
      </c>
      <c r="H16" s="49"/>
      <c r="I16" s="49"/>
      <c r="J16" s="63">
        <v>28884</v>
      </c>
      <c r="K16" s="5"/>
      <c r="L16" s="68" t="s">
        <v>125</v>
      </c>
      <c r="M16" s="68"/>
      <c r="N16" s="2">
        <f>J11+J12+J24+J32+J34+J35</f>
        <v>265491.66000000003</v>
      </c>
    </row>
    <row r="17" spans="1:14" ht="26.25" x14ac:dyDescent="0.25">
      <c r="A17" s="32"/>
      <c r="B17" s="7" t="s">
        <v>46</v>
      </c>
      <c r="C17" s="8">
        <v>43936</v>
      </c>
      <c r="D17" s="40" t="s">
        <v>47</v>
      </c>
      <c r="E17" s="41"/>
      <c r="F17" s="9" t="s">
        <v>48</v>
      </c>
      <c r="G17" s="43" t="s">
        <v>9</v>
      </c>
      <c r="H17" s="43"/>
      <c r="I17" s="43"/>
      <c r="J17" s="56">
        <v>42240</v>
      </c>
      <c r="K17" s="5"/>
      <c r="L17" s="69" t="s">
        <v>126</v>
      </c>
      <c r="M17" s="69"/>
      <c r="N17" s="2">
        <f>J4+J5+J6+J17+J25</f>
        <v>116260</v>
      </c>
    </row>
    <row r="18" spans="1:14" ht="26.25" x14ac:dyDescent="0.25">
      <c r="A18" s="32"/>
      <c r="B18" s="7" t="s">
        <v>49</v>
      </c>
      <c r="C18" s="8">
        <v>43936</v>
      </c>
      <c r="D18" s="50" t="s">
        <v>50</v>
      </c>
      <c r="E18" s="47"/>
      <c r="F18" s="9" t="s">
        <v>51</v>
      </c>
      <c r="G18" s="45" t="s">
        <v>52</v>
      </c>
      <c r="H18" s="46"/>
      <c r="I18" s="46"/>
      <c r="J18" s="67">
        <v>6464</v>
      </c>
      <c r="K18" s="5"/>
      <c r="L18" s="70" t="s">
        <v>129</v>
      </c>
      <c r="M18" s="70"/>
      <c r="N18" s="2">
        <f>J9+J10+J23</f>
        <v>261000</v>
      </c>
    </row>
    <row r="19" spans="1:14" x14ac:dyDescent="0.25">
      <c r="A19" s="32"/>
      <c r="B19" s="7" t="s">
        <v>53</v>
      </c>
      <c r="C19" s="8">
        <v>43929</v>
      </c>
      <c r="D19" s="45" t="s">
        <v>54</v>
      </c>
      <c r="E19" s="47"/>
      <c r="F19" s="9" t="s">
        <v>18</v>
      </c>
      <c r="G19" s="43"/>
      <c r="H19" s="43"/>
      <c r="I19" s="43"/>
      <c r="J19" s="63">
        <v>10000</v>
      </c>
      <c r="K19" s="5"/>
      <c r="L19" s="71" t="s">
        <v>124</v>
      </c>
      <c r="M19" s="71"/>
      <c r="N19" s="2">
        <f>J7+J16+J22+J28+J29+J31+J37+J13+J19</f>
        <v>124384</v>
      </c>
    </row>
    <row r="20" spans="1:14" ht="39" x14ac:dyDescent="0.25">
      <c r="A20" s="32"/>
      <c r="B20" s="18" t="s">
        <v>55</v>
      </c>
      <c r="C20" s="8">
        <v>43929</v>
      </c>
      <c r="D20" s="40" t="s">
        <v>56</v>
      </c>
      <c r="E20" s="41"/>
      <c r="F20" s="19" t="s">
        <v>57</v>
      </c>
      <c r="G20" s="61" t="s">
        <v>58</v>
      </c>
      <c r="H20" s="62"/>
      <c r="I20" s="62"/>
      <c r="J20" s="64">
        <v>89835.62</v>
      </c>
      <c r="K20" s="5"/>
      <c r="L20" s="72" t="s">
        <v>127</v>
      </c>
      <c r="M20" s="72"/>
      <c r="N20" s="2">
        <f>J20</f>
        <v>89835.62</v>
      </c>
    </row>
    <row r="21" spans="1:14" ht="26.25" x14ac:dyDescent="0.25">
      <c r="A21" s="32"/>
      <c r="B21" s="7"/>
      <c r="C21" s="8">
        <v>43942</v>
      </c>
      <c r="D21" s="40" t="s">
        <v>59</v>
      </c>
      <c r="E21" s="41"/>
      <c r="F21" s="9" t="s">
        <v>20</v>
      </c>
      <c r="G21" s="59" t="s">
        <v>60</v>
      </c>
      <c r="H21" s="60"/>
      <c r="I21" s="60"/>
      <c r="J21" s="66">
        <v>92800</v>
      </c>
      <c r="K21" s="5"/>
      <c r="L21" s="73" t="s">
        <v>130</v>
      </c>
      <c r="M21" s="73"/>
      <c r="N21" s="2">
        <f>J21</f>
        <v>92800</v>
      </c>
    </row>
    <row r="22" spans="1:14" x14ac:dyDescent="0.25">
      <c r="A22" s="32"/>
      <c r="B22" s="7" t="s">
        <v>61</v>
      </c>
      <c r="C22" s="8">
        <v>43938</v>
      </c>
      <c r="D22" s="45" t="s">
        <v>62</v>
      </c>
      <c r="E22" s="47"/>
      <c r="F22" s="9" t="s">
        <v>17</v>
      </c>
      <c r="G22" s="45" t="s">
        <v>63</v>
      </c>
      <c r="H22" s="46"/>
      <c r="I22" s="46"/>
      <c r="J22" s="63">
        <v>10000</v>
      </c>
      <c r="K22" s="5"/>
      <c r="L22" s="74" t="s">
        <v>131</v>
      </c>
      <c r="M22" s="74"/>
      <c r="N22" s="2">
        <f>J14+J15+J27+J30+J40</f>
        <v>73904.03</v>
      </c>
    </row>
    <row r="23" spans="1:14" ht="39" x14ac:dyDescent="0.25">
      <c r="A23" s="32"/>
      <c r="B23" s="18" t="s">
        <v>64</v>
      </c>
      <c r="C23" s="8">
        <v>43938</v>
      </c>
      <c r="D23" s="45" t="s">
        <v>65</v>
      </c>
      <c r="E23" s="47"/>
      <c r="F23" s="9" t="s">
        <v>20</v>
      </c>
      <c r="G23" s="45" t="s">
        <v>66</v>
      </c>
      <c r="H23" s="46"/>
      <c r="I23" s="46"/>
      <c r="J23" s="58">
        <v>87000</v>
      </c>
      <c r="K23" s="5"/>
      <c r="L23" s="55" t="s">
        <v>133</v>
      </c>
      <c r="M23" s="55"/>
      <c r="N23" s="2">
        <f>J38</f>
        <v>3480</v>
      </c>
    </row>
    <row r="24" spans="1:14" ht="39" x14ac:dyDescent="0.25">
      <c r="A24" s="32"/>
      <c r="B24" s="18" t="s">
        <v>67</v>
      </c>
      <c r="C24" s="8">
        <v>43944</v>
      </c>
      <c r="D24" s="40" t="s">
        <v>68</v>
      </c>
      <c r="E24" s="41"/>
      <c r="F24" s="9" t="s">
        <v>57</v>
      </c>
      <c r="G24" s="45" t="s">
        <v>69</v>
      </c>
      <c r="H24" s="46"/>
      <c r="I24" s="46"/>
      <c r="J24" s="57">
        <v>14500</v>
      </c>
      <c r="K24" s="5"/>
      <c r="L24" s="75" t="s">
        <v>132</v>
      </c>
      <c r="M24" s="75"/>
      <c r="N24" s="2">
        <f>J18+J26+J36+J39</f>
        <v>28319.199999999997</v>
      </c>
    </row>
    <row r="25" spans="1:14" ht="39" x14ac:dyDescent="0.25">
      <c r="A25" s="32"/>
      <c r="B25" s="18" t="s">
        <v>70</v>
      </c>
      <c r="C25" s="8">
        <v>43945</v>
      </c>
      <c r="D25" s="40" t="s">
        <v>71</v>
      </c>
      <c r="E25" s="41"/>
      <c r="F25" s="9" t="s">
        <v>72</v>
      </c>
      <c r="G25" s="45" t="s">
        <v>9</v>
      </c>
      <c r="H25" s="46"/>
      <c r="I25" s="46"/>
      <c r="J25" s="56">
        <v>30160</v>
      </c>
      <c r="K25" s="5"/>
    </row>
    <row r="26" spans="1:14" ht="26.25" x14ac:dyDescent="0.25">
      <c r="A26" s="32"/>
      <c r="B26" s="18" t="s">
        <v>73</v>
      </c>
      <c r="C26" s="8">
        <v>43945</v>
      </c>
      <c r="D26" s="40" t="s">
        <v>74</v>
      </c>
      <c r="E26" s="41"/>
      <c r="F26" s="9" t="s">
        <v>75</v>
      </c>
      <c r="G26" s="45" t="s">
        <v>76</v>
      </c>
      <c r="H26" s="46"/>
      <c r="I26" s="46"/>
      <c r="J26" s="67">
        <v>7748.8</v>
      </c>
      <c r="K26" s="5"/>
    </row>
    <row r="27" spans="1:14" ht="26.25" x14ac:dyDescent="0.25">
      <c r="A27" s="32"/>
      <c r="B27" s="7" t="s">
        <v>77</v>
      </c>
      <c r="C27" s="8">
        <v>43948</v>
      </c>
      <c r="D27" s="40" t="s">
        <v>78</v>
      </c>
      <c r="E27" s="41"/>
      <c r="F27" s="9" t="s">
        <v>79</v>
      </c>
      <c r="G27" s="40" t="s">
        <v>80</v>
      </c>
      <c r="H27" s="42"/>
      <c r="I27" s="42"/>
      <c r="J27" s="65">
        <v>19024</v>
      </c>
      <c r="K27" s="5"/>
    </row>
    <row r="28" spans="1:14" ht="26.25" x14ac:dyDescent="0.25">
      <c r="A28" s="32"/>
      <c r="B28" s="7" t="s">
        <v>81</v>
      </c>
      <c r="C28" s="8">
        <v>43943</v>
      </c>
      <c r="D28" s="45" t="s">
        <v>82</v>
      </c>
      <c r="E28" s="47"/>
      <c r="F28" s="9" t="s">
        <v>83</v>
      </c>
      <c r="G28" s="45" t="s">
        <v>18</v>
      </c>
      <c r="H28" s="46"/>
      <c r="I28" s="46"/>
      <c r="J28" s="63">
        <v>9000</v>
      </c>
      <c r="K28" s="5"/>
    </row>
    <row r="29" spans="1:14" ht="26.25" x14ac:dyDescent="0.25">
      <c r="A29" s="32"/>
      <c r="B29" s="7" t="s">
        <v>84</v>
      </c>
      <c r="C29" s="8">
        <v>43943</v>
      </c>
      <c r="D29" s="45" t="s">
        <v>85</v>
      </c>
      <c r="E29" s="47"/>
      <c r="F29" s="9" t="s">
        <v>83</v>
      </c>
      <c r="G29" s="45" t="s">
        <v>18</v>
      </c>
      <c r="H29" s="46"/>
      <c r="I29" s="46"/>
      <c r="J29" s="63">
        <v>10000</v>
      </c>
      <c r="K29" s="5"/>
    </row>
    <row r="30" spans="1:14" ht="39" x14ac:dyDescent="0.25">
      <c r="A30" s="32"/>
      <c r="B30" s="7" t="s">
        <v>86</v>
      </c>
      <c r="C30" s="8" t="s">
        <v>87</v>
      </c>
      <c r="D30" s="45" t="s">
        <v>88</v>
      </c>
      <c r="E30" s="47"/>
      <c r="F30" s="9" t="s">
        <v>37</v>
      </c>
      <c r="G30" s="45" t="s">
        <v>128</v>
      </c>
      <c r="H30" s="46"/>
      <c r="I30" s="46"/>
      <c r="J30" s="65">
        <v>9780.18</v>
      </c>
      <c r="K30" s="5"/>
    </row>
    <row r="31" spans="1:14" x14ac:dyDescent="0.25">
      <c r="A31" s="32"/>
      <c r="B31" s="7" t="s">
        <v>89</v>
      </c>
      <c r="C31" s="8">
        <v>43951</v>
      </c>
      <c r="D31" s="48" t="s">
        <v>90</v>
      </c>
      <c r="E31" s="51"/>
      <c r="F31" s="9" t="s">
        <v>17</v>
      </c>
      <c r="G31" s="48" t="s">
        <v>18</v>
      </c>
      <c r="H31" s="49"/>
      <c r="I31" s="49"/>
      <c r="J31" s="63">
        <v>10000</v>
      </c>
      <c r="K31" s="5"/>
    </row>
    <row r="32" spans="1:14" ht="39" x14ac:dyDescent="0.25">
      <c r="A32" s="32"/>
      <c r="B32" s="7" t="s">
        <v>91</v>
      </c>
      <c r="C32" s="11" t="s">
        <v>92</v>
      </c>
      <c r="D32" s="44" t="s">
        <v>93</v>
      </c>
      <c r="E32" s="44"/>
      <c r="F32" s="12" t="s">
        <v>37</v>
      </c>
      <c r="G32" s="52" t="s">
        <v>94</v>
      </c>
      <c r="H32" s="52"/>
      <c r="I32" s="52"/>
      <c r="J32" s="57">
        <v>41875.599999999999</v>
      </c>
      <c r="K32" s="5"/>
    </row>
    <row r="33" spans="1:11" x14ac:dyDescent="0.25">
      <c r="B33" s="13"/>
      <c r="C33" s="14"/>
      <c r="D33" s="16"/>
      <c r="E33" s="16"/>
      <c r="F33" s="16"/>
      <c r="G33" s="20"/>
      <c r="H33" s="49" t="s">
        <v>118</v>
      </c>
      <c r="I33" s="49"/>
      <c r="J33" s="17">
        <v>859372.05</v>
      </c>
      <c r="K33" s="5"/>
    </row>
    <row r="34" spans="1:11" ht="39" x14ac:dyDescent="0.25">
      <c r="A34" s="32" t="s">
        <v>120</v>
      </c>
      <c r="B34" s="18" t="s">
        <v>95</v>
      </c>
      <c r="C34" s="11" t="s">
        <v>96</v>
      </c>
      <c r="D34" s="44" t="s">
        <v>97</v>
      </c>
      <c r="E34" s="44"/>
      <c r="F34" s="12" t="s">
        <v>20</v>
      </c>
      <c r="G34" s="44" t="s">
        <v>94</v>
      </c>
      <c r="H34" s="44"/>
      <c r="I34" s="44"/>
      <c r="J34" s="57">
        <v>92800</v>
      </c>
      <c r="K34" s="5"/>
    </row>
    <row r="35" spans="1:11" ht="39" x14ac:dyDescent="0.25">
      <c r="A35" s="32"/>
      <c r="B35" s="18" t="s">
        <v>98</v>
      </c>
      <c r="C35" s="11" t="s">
        <v>96</v>
      </c>
      <c r="D35" s="44" t="s">
        <v>99</v>
      </c>
      <c r="E35" s="44"/>
      <c r="F35" s="12" t="s">
        <v>29</v>
      </c>
      <c r="G35" s="44" t="s">
        <v>69</v>
      </c>
      <c r="H35" s="44"/>
      <c r="I35" s="44"/>
      <c r="J35" s="57">
        <v>13916.06</v>
      </c>
      <c r="K35" s="5"/>
    </row>
    <row r="36" spans="1:11" x14ac:dyDescent="0.25">
      <c r="A36" s="32"/>
      <c r="B36" s="7" t="s">
        <v>100</v>
      </c>
      <c r="C36" s="8" t="s">
        <v>96</v>
      </c>
      <c r="D36" s="45" t="s">
        <v>101</v>
      </c>
      <c r="E36" s="47"/>
      <c r="F36" s="9" t="s">
        <v>102</v>
      </c>
      <c r="G36" s="40" t="s">
        <v>103</v>
      </c>
      <c r="H36" s="42"/>
      <c r="I36" s="42"/>
      <c r="J36" s="67">
        <v>10000</v>
      </c>
      <c r="K36" s="3"/>
    </row>
    <row r="37" spans="1:11" ht="26.25" x14ac:dyDescent="0.25">
      <c r="A37" s="32"/>
      <c r="B37" s="7" t="s">
        <v>104</v>
      </c>
      <c r="C37" s="21">
        <v>43958</v>
      </c>
      <c r="D37" s="45" t="s">
        <v>105</v>
      </c>
      <c r="E37" s="47"/>
      <c r="F37" s="9" t="s">
        <v>83</v>
      </c>
      <c r="G37" s="45" t="s">
        <v>18</v>
      </c>
      <c r="H37" s="46"/>
      <c r="I37" s="46"/>
      <c r="J37" s="63">
        <v>10000</v>
      </c>
      <c r="K37" s="4"/>
    </row>
    <row r="38" spans="1:11" x14ac:dyDescent="0.25">
      <c r="A38" s="32"/>
      <c r="B38" s="7" t="s">
        <v>106</v>
      </c>
      <c r="C38" s="21" t="s">
        <v>96</v>
      </c>
      <c r="D38" s="40" t="s">
        <v>107</v>
      </c>
      <c r="E38" s="41"/>
      <c r="F38" s="9" t="s">
        <v>108</v>
      </c>
      <c r="G38" s="45" t="s">
        <v>109</v>
      </c>
      <c r="H38" s="46"/>
      <c r="I38" s="46"/>
      <c r="J38" s="10">
        <v>3480</v>
      </c>
      <c r="K38" s="3"/>
    </row>
    <row r="39" spans="1:11" ht="39" x14ac:dyDescent="0.25">
      <c r="A39" s="32"/>
      <c r="B39" s="18" t="s">
        <v>110</v>
      </c>
      <c r="C39" s="21">
        <v>43964</v>
      </c>
      <c r="D39" s="40" t="s">
        <v>111</v>
      </c>
      <c r="E39" s="41"/>
      <c r="F39" s="9" t="s">
        <v>75</v>
      </c>
      <c r="G39" s="45" t="s">
        <v>112</v>
      </c>
      <c r="H39" s="46"/>
      <c r="I39" s="46"/>
      <c r="J39" s="67">
        <v>4106.3999999999996</v>
      </c>
      <c r="K39" s="3"/>
    </row>
    <row r="40" spans="1:11" ht="26.25" x14ac:dyDescent="0.25">
      <c r="A40" s="32"/>
      <c r="B40" s="7" t="s">
        <v>113</v>
      </c>
      <c r="C40" s="21">
        <v>43964</v>
      </c>
      <c r="D40" s="40" t="s">
        <v>114</v>
      </c>
      <c r="E40" s="41"/>
      <c r="F40" s="9" t="s">
        <v>20</v>
      </c>
      <c r="G40" s="45" t="s">
        <v>115</v>
      </c>
      <c r="H40" s="46"/>
      <c r="I40" s="46"/>
      <c r="J40" s="65">
        <v>4640</v>
      </c>
      <c r="K40" s="3"/>
    </row>
    <row r="41" spans="1:11" x14ac:dyDescent="0.25">
      <c r="B41" s="22"/>
      <c r="C41" s="23"/>
      <c r="D41" s="53"/>
      <c r="E41" s="54"/>
      <c r="F41" s="24"/>
      <c r="G41" s="31"/>
      <c r="H41" s="34" t="s">
        <v>118</v>
      </c>
      <c r="I41" s="35"/>
      <c r="J41" s="25">
        <v>138942.46</v>
      </c>
      <c r="K41" s="2"/>
    </row>
    <row r="42" spans="1:11" ht="17.25" x14ac:dyDescent="0.4">
      <c r="B42" s="1"/>
      <c r="C42" s="1"/>
      <c r="D42" s="1"/>
      <c r="E42" s="1"/>
      <c r="F42" s="1"/>
      <c r="G42" s="1"/>
      <c r="H42" s="1"/>
      <c r="I42" s="1"/>
      <c r="J42" s="5"/>
      <c r="K42" s="6"/>
    </row>
  </sheetData>
  <mergeCells count="91">
    <mergeCell ref="D41:E41"/>
    <mergeCell ref="L15:O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D38:E38"/>
    <mergeCell ref="G38:I38"/>
    <mergeCell ref="D39:E39"/>
    <mergeCell ref="G39:I39"/>
    <mergeCell ref="D40:E40"/>
    <mergeCell ref="G40:I40"/>
    <mergeCell ref="D35:E35"/>
    <mergeCell ref="G35:I35"/>
    <mergeCell ref="D36:E36"/>
    <mergeCell ref="G36:I36"/>
    <mergeCell ref="D37:E37"/>
    <mergeCell ref="G37:I37"/>
    <mergeCell ref="D32:E32"/>
    <mergeCell ref="G32:I32"/>
    <mergeCell ref="D34:E34"/>
    <mergeCell ref="G34:I34"/>
    <mergeCell ref="H33:I33"/>
    <mergeCell ref="D29:E29"/>
    <mergeCell ref="G29:I29"/>
    <mergeCell ref="D30:E30"/>
    <mergeCell ref="G30:I30"/>
    <mergeCell ref="D31:E31"/>
    <mergeCell ref="G31:I31"/>
    <mergeCell ref="D26:E26"/>
    <mergeCell ref="G26:I26"/>
    <mergeCell ref="D27:E27"/>
    <mergeCell ref="G27:I27"/>
    <mergeCell ref="D28:E28"/>
    <mergeCell ref="G28:I28"/>
    <mergeCell ref="D23:E23"/>
    <mergeCell ref="G23:I23"/>
    <mergeCell ref="D24:E24"/>
    <mergeCell ref="G24:I24"/>
    <mergeCell ref="D25:E25"/>
    <mergeCell ref="G25:I25"/>
    <mergeCell ref="D20:E20"/>
    <mergeCell ref="G20:I20"/>
    <mergeCell ref="D21:E21"/>
    <mergeCell ref="G21:I21"/>
    <mergeCell ref="D22:E22"/>
    <mergeCell ref="G22:I22"/>
    <mergeCell ref="D17:E17"/>
    <mergeCell ref="G17:I17"/>
    <mergeCell ref="D18:E18"/>
    <mergeCell ref="G18:I18"/>
    <mergeCell ref="D19:E19"/>
    <mergeCell ref="G19:I19"/>
    <mergeCell ref="D14:E14"/>
    <mergeCell ref="G14:I14"/>
    <mergeCell ref="D15:E15"/>
    <mergeCell ref="G15:I15"/>
    <mergeCell ref="D16:E16"/>
    <mergeCell ref="G16:I16"/>
    <mergeCell ref="D11:E11"/>
    <mergeCell ref="G11:I11"/>
    <mergeCell ref="D12:E12"/>
    <mergeCell ref="G12:I12"/>
    <mergeCell ref="D13:E13"/>
    <mergeCell ref="G13:I13"/>
    <mergeCell ref="G7:I7"/>
    <mergeCell ref="D9:E9"/>
    <mergeCell ref="G9:I9"/>
    <mergeCell ref="D10:E10"/>
    <mergeCell ref="G10:I10"/>
    <mergeCell ref="A34:A40"/>
    <mergeCell ref="L1:O1"/>
    <mergeCell ref="H41:I41"/>
    <mergeCell ref="A4:A7"/>
    <mergeCell ref="A1:J2"/>
    <mergeCell ref="H8:I8"/>
    <mergeCell ref="A9:A32"/>
    <mergeCell ref="D3:E3"/>
    <mergeCell ref="G3:I3"/>
    <mergeCell ref="D4:E4"/>
    <mergeCell ref="G4:I4"/>
    <mergeCell ref="D5:E5"/>
    <mergeCell ref="G5:I5"/>
    <mergeCell ref="D6:E6"/>
    <mergeCell ref="G6:I6"/>
    <mergeCell ref="D7:E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Patrimonio</dc:creator>
  <cp:lastModifiedBy>Dell</cp:lastModifiedBy>
  <dcterms:created xsi:type="dcterms:W3CDTF">2020-05-15T17:55:20Z</dcterms:created>
  <dcterms:modified xsi:type="dcterms:W3CDTF">2020-05-18T22:13:39Z</dcterms:modified>
</cp:coreProperties>
</file>